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tsvp.net\DATI\DIP_PAAPS\UOC_Governo_Risorse\ATTIVITA_SOC_SAN\CARO_ENERGIA_MANOVRA 2022_2023\DOMANDA\doc inviati a EEGG\"/>
    </mc:Choice>
  </mc:AlternateContent>
  <bookViews>
    <workbookView xWindow="-120" yWindow="-120" windowWidth="29040" windowHeight="15840"/>
  </bookViews>
  <sheets>
    <sheet name="TABELLA A&amp;B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C5" i="3" l="1"/>
  <c r="C8" i="3" l="1"/>
  <c r="C6" i="3"/>
  <c r="B6" i="3"/>
  <c r="B5" i="3"/>
  <c r="S39" i="3"/>
  <c r="R39" i="3"/>
  <c r="Q39" i="3"/>
  <c r="T39" i="3" l="1"/>
  <c r="U39" i="3" s="1"/>
  <c r="B7" i="3"/>
  <c r="C7" i="3"/>
  <c r="S15" i="3"/>
  <c r="R15" i="3"/>
  <c r="Q15" i="3"/>
  <c r="C9" i="3" l="1"/>
  <c r="T15" i="3"/>
  <c r="D7" i="3" s="1"/>
  <c r="U15" i="3" l="1"/>
  <c r="D10" i="3" s="1"/>
</calcChain>
</file>

<file path=xl/sharedStrings.xml><?xml version="1.0" encoding="utf-8"?>
<sst xmlns="http://schemas.openxmlformats.org/spreadsheetml/2006/main" count="49" uniqueCount="46">
  <si>
    <t>ESERCIZIO 2021</t>
  </si>
  <si>
    <t>ESERCIZIO 2022</t>
  </si>
  <si>
    <t xml:space="preserve">COSTI </t>
  </si>
  <si>
    <t>€</t>
  </si>
  <si>
    <t>VALORE TOT CONTRATTO 2022 STIPULATO CON ATS</t>
  </si>
  <si>
    <t>TOT TETTO EX ART. 5, LEGGE 175/2022 (0,8% CONTRATTO 2022)</t>
  </si>
  <si>
    <t>DENOMINAZIONE ENTE GESTORE</t>
  </si>
  <si>
    <t xml:space="preserve">ATS </t>
  </si>
  <si>
    <t xml:space="preserve">DATA FATTURA </t>
  </si>
  <si>
    <t>IMPORTO IMPUTABILE ALLA STRUTTURA/UNITA' D'OFFERTA PER LA QUALE LA DOMANDA DI CONTRIBUTO E' PRESENTATA</t>
  </si>
  <si>
    <t>N. QUIETANZA</t>
  </si>
  <si>
    <t>DATA QUIETANZA</t>
  </si>
  <si>
    <t xml:space="preserve">VALORE CONTRATTO 2022 STIPULATO CON ATS </t>
  </si>
  <si>
    <t>COSTI ESERCIZIO 2021</t>
  </si>
  <si>
    <t>COSTI ESERCIZIO 2022</t>
  </si>
  <si>
    <t xml:space="preserve">SCOSTAMENTO IN INCREMENTO ESERCIZIO 2022 VS 2021 </t>
  </si>
  <si>
    <t>VALORE CONTRIBUTO RICHIESTO</t>
  </si>
  <si>
    <t>COD.BUDGET (SOLO PER IL SANITARIO)</t>
  </si>
  <si>
    <t>N. FATTURA</t>
  </si>
  <si>
    <t>SCOSTAMENTO IN INCREMENTO 2022 VS 2021</t>
  </si>
  <si>
    <t>ANNO IMPUTAZIONE FATTURA (menu a tendina)</t>
  </si>
  <si>
    <t>DENOMINAZIONE ENTE GESTORE TIPOLOGIA STRUTTURA/UNITA' D'OFFERTA DELLA RETE CONSOLIDATA  SOCIOSANITARIA  COMPRESA RSA APERTA</t>
  </si>
  <si>
    <t xml:space="preserve">COSTO IMPUTABILE SOSTENUTO PER UTENZE DI ENERGIA ELETTRICA </t>
  </si>
  <si>
    <t>COSTO IMPUTABILE SOSTENUTO PER UTENZE DI GAS</t>
  </si>
  <si>
    <t>TOT COSTI IMPUTABILI PER ESERCIZIO E SCOSTAMENTO 2022 VS 2021</t>
  </si>
  <si>
    <t>DENOMINAZIONE STRUTTURA</t>
  </si>
  <si>
    <t xml:space="preserve">VALORE RICHIESTO COME CONTRIBUTO UNA TANTUM 2022 EX ART. 5, LEGGE 175/2022 
(Valore minore tra scostamento in incremento 2022 vs 2021 e Tot Tetto ex Art. 5 L. 175/2022) </t>
  </si>
  <si>
    <t>FORNITORE</t>
  </si>
  <si>
    <t>ATT.NE: CELLE CON CALCOLI AUTOMATICI. NON COMPILARE</t>
  </si>
  <si>
    <t>TETTO EX ART. 5 LEGGE 175/2022 (=0,8% BUDGET 2022)</t>
  </si>
  <si>
    <t>BDG AL 30/11/22 (PER RSA APERTA ANNO 2022)</t>
  </si>
  <si>
    <t>IMPORTO DEL DOCUMENTO/FATTURA</t>
  </si>
  <si>
    <t>SCEGLIERE DAL MENU A TENDINA</t>
  </si>
  <si>
    <t>TIPO UTENZA (ENERGIA ELETTRICA/GAS (menu a tendina)</t>
  </si>
  <si>
    <t>NON COMPILARE</t>
  </si>
  <si>
    <t xml:space="preserve">CODICE CUDES </t>
  </si>
  <si>
    <t>INSERIRE CODICE A 6 CIFRE ES. 001234</t>
  </si>
  <si>
    <t>INDICARE LA TIPOLOGIA UNITA' DI OFFERTA (RSA - RSA APERTA - CDI - CSS ….)</t>
  </si>
  <si>
    <t>PER ATS DELLA VAL PADANA: INDICARE IL CODICE 327</t>
  </si>
  <si>
    <t>INDICARE LA DENOMINAZIONE COMPLETA DA VISURA CAMERALE (ES. FONDAZIONE CONIUGI PROVA ONLUS)</t>
  </si>
  <si>
    <t>INDICARE LA DENOMINAZIONE DELLA UDO 
(ES. RSA PROVA)</t>
  </si>
  <si>
    <t>INSERIRE L'IMPORTO TOTALE DEL DOCUMENTO PONENDO ATTENZIONE ALL'IVA</t>
  </si>
  <si>
    <t>SECONDO CRITERI DI SCHEDA STRUTTURA (FARE ATTENZIONE ALL'IVA)</t>
  </si>
  <si>
    <t>ATS DELLA VAL PADANA</t>
  </si>
  <si>
    <r>
      <rPr>
        <b/>
        <sz val="16"/>
        <color rgb="FFFF0000"/>
        <rFont val="Calibri"/>
        <family val="2"/>
        <scheme val="minor"/>
      </rPr>
      <t>TABELLA B</t>
    </r>
    <r>
      <rPr>
        <b/>
        <sz val="12"/>
        <color theme="1"/>
        <rFont val="Calibri"/>
        <family val="2"/>
        <scheme val="minor"/>
      </rPr>
      <t xml:space="preserve">
Nel caso di necessità di ulteriori unità di offerta(&gt;2) è possibile copiare il primo  blocco delle righe (grigio), incollandolo in calce al secondo blocco tante volte quante necessario</t>
    </r>
  </si>
  <si>
    <r>
      <rPr>
        <b/>
        <sz val="16"/>
        <color rgb="FFFF0000"/>
        <rFont val="Calibri"/>
        <family val="2"/>
        <scheme val="minor"/>
      </rPr>
      <t>TABELLA A</t>
    </r>
    <r>
      <rPr>
        <b/>
        <sz val="12"/>
        <color theme="1"/>
        <rFont val="Calibri"/>
        <family val="2"/>
        <scheme val="minor"/>
      </rPr>
      <t xml:space="preserve"> = RIEPILOGO TABELLA B </t>
    </r>
    <r>
      <rPr>
        <b/>
        <sz val="12"/>
        <color rgb="FFFF0000"/>
        <rFont val="Calibri"/>
        <family val="2"/>
        <scheme val="minor"/>
      </rPr>
      <t>(celle automatiche, non compilare)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</si>
</sst>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0" borderId="0" xfId="0" applyNumberFormat="1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4" fontId="0" fillId="0" borderId="0" xfId="0" applyNumberFormat="1" applyFont="1" applyAlignment="1" applyProtection="1">
      <alignment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4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49" fontId="5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8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3" borderId="6" xfId="0" applyFont="1" applyFill="1" applyBorder="1" applyAlignment="1" applyProtection="1">
      <alignment vertical="center" wrapText="1"/>
      <protection locked="0"/>
    </xf>
    <xf numFmtId="8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  <xf numFmtId="14" fontId="1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4" fontId="0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" fontId="0" fillId="0" borderId="2" xfId="0" applyNumberFormat="1" applyFont="1" applyBorder="1" applyAlignment="1" applyProtection="1">
      <alignment horizontal="center" vertical="center" wrapText="1"/>
      <protection locked="0"/>
    </xf>
    <xf numFmtId="8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Font="1" applyBorder="1" applyAlignment="1" applyProtection="1">
      <alignment horizontal="center" vertical="center" wrapText="1"/>
      <protection locked="0"/>
    </xf>
    <xf numFmtId="8" fontId="0" fillId="0" borderId="0" xfId="0" applyNumberFormat="1" applyFont="1" applyAlignment="1" applyProtection="1">
      <alignment wrapText="1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vertical="center" wrapText="1"/>
      <protection locked="0"/>
    </xf>
    <xf numFmtId="8" fontId="0" fillId="0" borderId="25" xfId="0" applyNumberFormat="1" applyFont="1" applyBorder="1" applyAlignment="1" applyProtection="1">
      <alignment horizontal="center" vertical="center" wrapText="1"/>
      <protection locked="0"/>
    </xf>
    <xf numFmtId="49" fontId="0" fillId="0" borderId="25" xfId="0" applyNumberFormat="1" applyFont="1" applyBorder="1" applyAlignment="1" applyProtection="1">
      <alignment horizontal="center" vertical="center" wrapText="1"/>
      <protection locked="0"/>
    </xf>
    <xf numFmtId="14" fontId="0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4" fontId="0" fillId="0" borderId="26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4" fontId="2" fillId="5" borderId="1" xfId="0" applyNumberFormat="1" applyFont="1" applyFill="1" applyBorder="1" applyAlignment="1" applyProtection="1">
      <alignment horizontal="center" vertical="center" wrapText="1"/>
    </xf>
    <xf numFmtId="4" fontId="3" fillId="5" borderId="1" xfId="0" applyNumberFormat="1" applyFont="1" applyFill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  <protection locked="0"/>
    </xf>
    <xf numFmtId="4" fontId="0" fillId="0" borderId="18" xfId="0" applyNumberFormat="1" applyFont="1" applyBorder="1" applyAlignment="1" applyProtection="1">
      <alignment horizontal="center" vertical="center" wrapText="1"/>
      <protection locked="0"/>
    </xf>
    <xf numFmtId="4" fontId="0" fillId="0" borderId="7" xfId="0" applyNumberFormat="1" applyFont="1" applyBorder="1" applyAlignment="1" applyProtection="1">
      <alignment horizontal="center" vertical="center" wrapText="1"/>
      <protection locked="0"/>
    </xf>
    <xf numFmtId="4" fontId="0" fillId="0" borderId="26" xfId="0" applyNumberFormat="1" applyFont="1" applyBorder="1" applyAlignment="1" applyProtection="1">
      <alignment horizontal="center" vertical="center" wrapText="1"/>
      <protection locked="0"/>
    </xf>
    <xf numFmtId="4" fontId="0" fillId="7" borderId="10" xfId="0" applyNumberFormat="1" applyFont="1" applyFill="1" applyBorder="1" applyAlignment="1" applyProtection="1">
      <alignment horizontal="center" vertical="center" wrapText="1"/>
    </xf>
    <xf numFmtId="4" fontId="1" fillId="7" borderId="15" xfId="0" applyNumberFormat="1" applyFont="1" applyFill="1" applyBorder="1" applyAlignment="1" applyProtection="1">
      <alignment horizontal="center" vertical="center" wrapText="1"/>
    </xf>
    <xf numFmtId="49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0" fillId="3" borderId="7" xfId="0" applyNumberFormat="1" applyFont="1" applyFill="1" applyBorder="1" applyAlignment="1" applyProtection="1">
      <alignment horizontal="center" vertical="center" wrapText="1"/>
      <protection locked="0"/>
    </xf>
    <xf numFmtId="4" fontId="0" fillId="7" borderId="9" xfId="0" applyNumberFormat="1" applyFont="1" applyFill="1" applyBorder="1" applyAlignment="1" applyProtection="1">
      <alignment horizontal="center" vertical="center" wrapText="1"/>
    </xf>
    <xf numFmtId="4" fontId="0" fillId="7" borderId="19" xfId="0" applyNumberFormat="1" applyFont="1" applyFill="1" applyBorder="1" applyAlignment="1" applyProtection="1">
      <alignment horizontal="center" vertical="center" wrapText="1"/>
    </xf>
    <xf numFmtId="4" fontId="0" fillId="7" borderId="27" xfId="0" applyNumberFormat="1" applyFont="1" applyFill="1" applyBorder="1" applyAlignment="1" applyProtection="1">
      <alignment horizontal="center" vertical="center" wrapText="1"/>
    </xf>
    <xf numFmtId="4" fontId="0" fillId="7" borderId="20" xfId="0" applyNumberFormat="1" applyFont="1" applyFill="1" applyBorder="1" applyAlignment="1" applyProtection="1">
      <alignment horizontal="center" vertical="center" wrapText="1"/>
    </xf>
    <xf numFmtId="4" fontId="0" fillId="7" borderId="28" xfId="0" applyNumberFormat="1" applyFont="1" applyFill="1" applyBorder="1" applyAlignment="1" applyProtection="1">
      <alignment horizontal="center" vertical="center" wrapText="1"/>
    </xf>
    <xf numFmtId="4" fontId="0" fillId="7" borderId="21" xfId="0" applyNumberFormat="1" applyFont="1" applyFill="1" applyBorder="1" applyAlignment="1" applyProtection="1">
      <alignment horizontal="center" vertical="center" wrapText="1"/>
    </xf>
    <xf numFmtId="4" fontId="0" fillId="7" borderId="23" xfId="0" applyNumberFormat="1" applyFont="1" applyFill="1" applyBorder="1" applyAlignment="1" applyProtection="1">
      <alignment horizontal="center" vertical="center" wrapText="1"/>
    </xf>
    <xf numFmtId="4" fontId="0" fillId="7" borderId="29" xfId="0" applyNumberFormat="1" applyFont="1" applyFill="1" applyBorder="1" applyAlignment="1" applyProtection="1">
      <alignment horizontal="center" vertical="center" wrapText="1"/>
    </xf>
    <xf numFmtId="4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46.7109375" style="2" customWidth="1"/>
    <col min="2" max="2" width="14.5703125" style="2" customWidth="1"/>
    <col min="3" max="3" width="16.7109375" style="2" customWidth="1"/>
    <col min="4" max="4" width="16.140625" style="2" customWidth="1"/>
    <col min="5" max="5" width="9.7109375" style="1" customWidth="1"/>
    <col min="6" max="6" width="12" style="2" customWidth="1"/>
    <col min="7" max="7" width="9.85546875" style="2" customWidth="1"/>
    <col min="8" max="8" width="10.140625" style="1" customWidth="1"/>
    <col min="9" max="9" width="12.28515625" style="3" customWidth="1"/>
    <col min="10" max="10" width="12.85546875" style="2" customWidth="1"/>
    <col min="11" max="11" width="8.7109375" style="2" customWidth="1"/>
    <col min="12" max="12" width="15.28515625" style="4" customWidth="1"/>
    <col min="13" max="13" width="14.28515625" style="4" customWidth="1"/>
    <col min="14" max="14" width="8" style="1" customWidth="1"/>
    <col min="15" max="15" width="10.7109375" style="3" bestFit="1" customWidth="1"/>
    <col min="16" max="16" width="11.7109375" style="4" bestFit="1" customWidth="1"/>
    <col min="17" max="17" width="11.42578125" style="4" customWidth="1"/>
    <col min="18" max="18" width="9.28515625" style="4" customWidth="1"/>
    <col min="19" max="19" width="10.5703125" style="4" customWidth="1"/>
    <col min="20" max="20" width="9.28515625" style="4" customWidth="1"/>
    <col min="21" max="21" width="11.5703125" style="4" customWidth="1"/>
    <col min="22" max="16384" width="9.140625" style="2"/>
  </cols>
  <sheetData>
    <row r="1" spans="1:21" ht="17.100000000000001" customHeight="1" thickTop="1" thickBot="1" x14ac:dyDescent="0.3">
      <c r="A1" s="94" t="s">
        <v>45</v>
      </c>
      <c r="B1" s="95"/>
      <c r="C1" s="95"/>
      <c r="D1" s="96"/>
    </row>
    <row r="2" spans="1:21" ht="79.150000000000006" customHeight="1" thickTop="1" thickBot="1" x14ac:dyDescent="0.3">
      <c r="A2" s="97">
        <f>+C15</f>
        <v>0</v>
      </c>
      <c r="B2" s="98" t="s">
        <v>0</v>
      </c>
      <c r="C2" s="98" t="s">
        <v>1</v>
      </c>
      <c r="D2" s="98" t="s">
        <v>15</v>
      </c>
    </row>
    <row r="3" spans="1:21" ht="16.5" thickTop="1" thickBot="1" x14ac:dyDescent="0.3">
      <c r="A3" s="99" t="s">
        <v>43</v>
      </c>
      <c r="B3" s="100"/>
      <c r="C3" s="100"/>
      <c r="D3" s="100"/>
    </row>
    <row r="4" spans="1:21" ht="16.5" thickTop="1" thickBot="1" x14ac:dyDescent="0.3">
      <c r="A4" s="101" t="s">
        <v>2</v>
      </c>
      <c r="B4" s="66" t="s">
        <v>3</v>
      </c>
      <c r="C4" s="66" t="s">
        <v>3</v>
      </c>
      <c r="D4" s="66" t="s">
        <v>3</v>
      </c>
    </row>
    <row r="5" spans="1:21" ht="16.5" thickTop="1" thickBot="1" x14ac:dyDescent="0.3">
      <c r="A5" s="102" t="s">
        <v>22</v>
      </c>
      <c r="B5" s="65">
        <f>SUMIFS(M:M,K:K,"ENERGIA ELETTRICA",J:J,2021)</f>
        <v>0</v>
      </c>
      <c r="C5" s="65">
        <f>SUMIFS(M:M,K:K,"ENERGIA ELETTRICA",J:J,2022)</f>
        <v>0</v>
      </c>
      <c r="D5" s="67">
        <v>0</v>
      </c>
    </row>
    <row r="6" spans="1:21" ht="16.5" thickTop="1" thickBot="1" x14ac:dyDescent="0.3">
      <c r="A6" s="102" t="s">
        <v>23</v>
      </c>
      <c r="B6" s="65">
        <f>SUMIFS(M:M,K:K,"GAS",J:J,2021)</f>
        <v>0</v>
      </c>
      <c r="C6" s="65">
        <f>SUMIFS(M:M,K:K,"GAS",J:J,2022)</f>
        <v>0</v>
      </c>
      <c r="D6" s="67">
        <v>0</v>
      </c>
    </row>
    <row r="7" spans="1:21" ht="36.6" customHeight="1" thickTop="1" thickBot="1" x14ac:dyDescent="0.3">
      <c r="A7" s="101" t="s">
        <v>24</v>
      </c>
      <c r="B7" s="66">
        <f>B5+B6</f>
        <v>0</v>
      </c>
      <c r="C7" s="66">
        <f t="shared" ref="C7" si="0">C5+C6</f>
        <v>0</v>
      </c>
      <c r="D7" s="66">
        <f>SUM(T:T)</f>
        <v>0</v>
      </c>
    </row>
    <row r="8" spans="1:21" ht="16.5" thickTop="1" thickBot="1" x14ac:dyDescent="0.3">
      <c r="A8" s="102" t="s">
        <v>4</v>
      </c>
      <c r="B8" s="67">
        <v>0</v>
      </c>
      <c r="C8" s="65">
        <f>SUM(P:P)</f>
        <v>0</v>
      </c>
      <c r="D8" s="67">
        <v>0</v>
      </c>
    </row>
    <row r="9" spans="1:21" ht="16.5" thickTop="1" thickBot="1" x14ac:dyDescent="0.3">
      <c r="A9" s="102" t="s">
        <v>5</v>
      </c>
      <c r="B9" s="67">
        <v>0</v>
      </c>
      <c r="C9" s="65">
        <f>SUM(Q:Q)</f>
        <v>0</v>
      </c>
      <c r="D9" s="67">
        <v>0</v>
      </c>
    </row>
    <row r="10" spans="1:21" ht="62.25" customHeight="1" thickTop="1" thickBot="1" x14ac:dyDescent="0.3">
      <c r="A10" s="101" t="s">
        <v>26</v>
      </c>
      <c r="B10" s="68">
        <v>0</v>
      </c>
      <c r="C10" s="68">
        <v>0</v>
      </c>
      <c r="D10" s="66">
        <f>SUM(U:U)</f>
        <v>0</v>
      </c>
    </row>
    <row r="11" spans="1:21" ht="15.75" thickTop="1" x14ac:dyDescent="0.25"/>
    <row r="12" spans="1:21" ht="45.75" customHeight="1" thickBot="1" x14ac:dyDescent="0.3">
      <c r="A12" s="93" t="s">
        <v>44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ht="129" thickTop="1" thickBot="1" x14ac:dyDescent="0.3">
      <c r="A13" s="5" t="s">
        <v>7</v>
      </c>
      <c r="B13" s="5" t="s">
        <v>25</v>
      </c>
      <c r="C13" s="5" t="s">
        <v>6</v>
      </c>
      <c r="D13" s="5" t="s">
        <v>21</v>
      </c>
      <c r="E13" s="6" t="s">
        <v>35</v>
      </c>
      <c r="F13" s="7" t="s">
        <v>17</v>
      </c>
      <c r="G13" s="5" t="s">
        <v>27</v>
      </c>
      <c r="H13" s="6" t="s">
        <v>18</v>
      </c>
      <c r="I13" s="8" t="s">
        <v>8</v>
      </c>
      <c r="J13" s="5" t="s">
        <v>20</v>
      </c>
      <c r="K13" s="5" t="s">
        <v>33</v>
      </c>
      <c r="L13" s="9" t="s">
        <v>31</v>
      </c>
      <c r="M13" s="9" t="s">
        <v>9</v>
      </c>
      <c r="N13" s="6" t="s">
        <v>10</v>
      </c>
      <c r="O13" s="8" t="s">
        <v>11</v>
      </c>
      <c r="P13" s="9" t="s">
        <v>12</v>
      </c>
      <c r="Q13" s="10" t="s">
        <v>29</v>
      </c>
      <c r="R13" s="11" t="s">
        <v>13</v>
      </c>
      <c r="S13" s="11" t="s">
        <v>14</v>
      </c>
      <c r="T13" s="11" t="s">
        <v>19</v>
      </c>
      <c r="U13" s="12" t="s">
        <v>16</v>
      </c>
    </row>
    <row r="14" spans="1:21" ht="90.75" thickTop="1" thickBot="1" x14ac:dyDescent="0.3">
      <c r="A14" s="13" t="s">
        <v>38</v>
      </c>
      <c r="B14" s="13" t="s">
        <v>37</v>
      </c>
      <c r="C14" s="13" t="s">
        <v>39</v>
      </c>
      <c r="D14" s="13" t="s">
        <v>40</v>
      </c>
      <c r="E14" s="14" t="s">
        <v>36</v>
      </c>
      <c r="F14" s="15" t="s">
        <v>34</v>
      </c>
      <c r="G14" s="16"/>
      <c r="H14" s="17"/>
      <c r="I14" s="18"/>
      <c r="J14" s="13" t="s">
        <v>32</v>
      </c>
      <c r="K14" s="13" t="s">
        <v>32</v>
      </c>
      <c r="L14" s="19" t="s">
        <v>41</v>
      </c>
      <c r="M14" s="19" t="s">
        <v>42</v>
      </c>
      <c r="N14" s="20"/>
      <c r="O14" s="18"/>
      <c r="P14" s="19" t="s">
        <v>30</v>
      </c>
      <c r="Q14" s="90" t="s">
        <v>28</v>
      </c>
      <c r="R14" s="91"/>
      <c r="S14" s="91"/>
      <c r="T14" s="91"/>
      <c r="U14" s="92"/>
    </row>
    <row r="15" spans="1:21" ht="16.5" thickTop="1" thickBot="1" x14ac:dyDescent="0.3">
      <c r="A15" s="21"/>
      <c r="B15" s="21"/>
      <c r="C15" s="21"/>
      <c r="D15" s="21"/>
      <c r="E15" s="80"/>
      <c r="F15" s="73"/>
      <c r="G15" s="22"/>
      <c r="H15" s="23"/>
      <c r="I15" s="24"/>
      <c r="J15" s="22"/>
      <c r="K15" s="25"/>
      <c r="L15" s="26"/>
      <c r="M15" s="26"/>
      <c r="N15" s="23"/>
      <c r="O15" s="24"/>
      <c r="P15" s="81"/>
      <c r="Q15" s="82">
        <f>P15*0.8%</f>
        <v>0</v>
      </c>
      <c r="R15" s="78">
        <f>SUMIFS(M15:M38,J15:J38,2021)</f>
        <v>0</v>
      </c>
      <c r="S15" s="78">
        <f>SUMIFS(M15:M38,J15:J38,2022)</f>
        <v>0</v>
      </c>
      <c r="T15" s="78">
        <f>IF(S15&gt;R15,S15-R15,0)</f>
        <v>0</v>
      </c>
      <c r="U15" s="79">
        <f>MIN(Q15,T15)</f>
        <v>0</v>
      </c>
    </row>
    <row r="16" spans="1:21" ht="16.5" thickTop="1" thickBot="1" x14ac:dyDescent="0.3">
      <c r="A16" s="27"/>
      <c r="B16" s="27"/>
      <c r="C16" s="27"/>
      <c r="D16" s="27"/>
      <c r="E16" s="80"/>
      <c r="F16" s="73"/>
      <c r="G16" s="22"/>
      <c r="H16" s="23"/>
      <c r="I16" s="24"/>
      <c r="J16" s="22"/>
      <c r="K16" s="25"/>
      <c r="L16" s="26"/>
      <c r="M16" s="26"/>
      <c r="N16" s="23"/>
      <c r="O16" s="24"/>
      <c r="P16" s="81"/>
      <c r="Q16" s="82"/>
      <c r="R16" s="78"/>
      <c r="S16" s="78"/>
      <c r="T16" s="78"/>
      <c r="U16" s="79"/>
    </row>
    <row r="17" spans="1:21" ht="16.5" thickTop="1" thickBot="1" x14ac:dyDescent="0.3">
      <c r="A17" s="27"/>
      <c r="B17" s="27"/>
      <c r="C17" s="27"/>
      <c r="D17" s="27"/>
      <c r="E17" s="80"/>
      <c r="F17" s="73"/>
      <c r="G17" s="22"/>
      <c r="H17" s="23"/>
      <c r="I17" s="24"/>
      <c r="J17" s="22"/>
      <c r="K17" s="25"/>
      <c r="L17" s="26"/>
      <c r="M17" s="26"/>
      <c r="N17" s="23"/>
      <c r="O17" s="24"/>
      <c r="P17" s="81"/>
      <c r="Q17" s="82"/>
      <c r="R17" s="78"/>
      <c r="S17" s="78"/>
      <c r="T17" s="78"/>
      <c r="U17" s="79"/>
    </row>
    <row r="18" spans="1:21" ht="16.5" thickTop="1" thickBot="1" x14ac:dyDescent="0.3">
      <c r="A18" s="27"/>
      <c r="B18" s="27"/>
      <c r="C18" s="27"/>
      <c r="D18" s="27"/>
      <c r="E18" s="80"/>
      <c r="F18" s="73"/>
      <c r="G18" s="22"/>
      <c r="H18" s="23"/>
      <c r="I18" s="24"/>
      <c r="J18" s="22"/>
      <c r="K18" s="25"/>
      <c r="L18" s="26"/>
      <c r="M18" s="26"/>
      <c r="N18" s="23"/>
      <c r="O18" s="24"/>
      <c r="P18" s="81"/>
      <c r="Q18" s="82"/>
      <c r="R18" s="78"/>
      <c r="S18" s="78"/>
      <c r="T18" s="78"/>
      <c r="U18" s="79"/>
    </row>
    <row r="19" spans="1:21" ht="16.5" thickTop="1" thickBot="1" x14ac:dyDescent="0.3">
      <c r="A19" s="27"/>
      <c r="B19" s="27"/>
      <c r="C19" s="27"/>
      <c r="D19" s="27"/>
      <c r="E19" s="80"/>
      <c r="F19" s="73"/>
      <c r="G19" s="22"/>
      <c r="H19" s="23"/>
      <c r="I19" s="24"/>
      <c r="J19" s="22"/>
      <c r="K19" s="25"/>
      <c r="L19" s="26"/>
      <c r="M19" s="26"/>
      <c r="N19" s="23"/>
      <c r="O19" s="24"/>
      <c r="P19" s="81"/>
      <c r="Q19" s="82"/>
      <c r="R19" s="78"/>
      <c r="S19" s="78"/>
      <c r="T19" s="78"/>
      <c r="U19" s="79"/>
    </row>
    <row r="20" spans="1:21" ht="16.5" thickTop="1" thickBot="1" x14ac:dyDescent="0.3">
      <c r="A20" s="27"/>
      <c r="B20" s="27"/>
      <c r="C20" s="27"/>
      <c r="D20" s="27"/>
      <c r="E20" s="80"/>
      <c r="F20" s="73"/>
      <c r="G20" s="22"/>
      <c r="H20" s="23"/>
      <c r="I20" s="24"/>
      <c r="J20" s="22"/>
      <c r="K20" s="25"/>
      <c r="L20" s="26"/>
      <c r="M20" s="26"/>
      <c r="N20" s="23"/>
      <c r="O20" s="24"/>
      <c r="P20" s="81"/>
      <c r="Q20" s="82"/>
      <c r="R20" s="78"/>
      <c r="S20" s="78"/>
      <c r="T20" s="78"/>
      <c r="U20" s="79"/>
    </row>
    <row r="21" spans="1:21" ht="16.5" thickTop="1" thickBot="1" x14ac:dyDescent="0.3">
      <c r="A21" s="27"/>
      <c r="B21" s="27"/>
      <c r="C21" s="27"/>
      <c r="D21" s="27"/>
      <c r="E21" s="80"/>
      <c r="F21" s="73"/>
      <c r="G21" s="22"/>
      <c r="H21" s="23"/>
      <c r="I21" s="24"/>
      <c r="J21" s="22"/>
      <c r="K21" s="25"/>
      <c r="L21" s="26"/>
      <c r="M21" s="26"/>
      <c r="N21" s="23"/>
      <c r="O21" s="24"/>
      <c r="P21" s="81"/>
      <c r="Q21" s="82"/>
      <c r="R21" s="78"/>
      <c r="S21" s="78"/>
      <c r="T21" s="78"/>
      <c r="U21" s="79"/>
    </row>
    <row r="22" spans="1:21" ht="16.5" thickTop="1" thickBot="1" x14ac:dyDescent="0.3">
      <c r="A22" s="27"/>
      <c r="B22" s="27"/>
      <c r="C22" s="27"/>
      <c r="D22" s="27"/>
      <c r="E22" s="80"/>
      <c r="F22" s="73"/>
      <c r="G22" s="22"/>
      <c r="H22" s="23"/>
      <c r="I22" s="24"/>
      <c r="J22" s="22"/>
      <c r="K22" s="25"/>
      <c r="L22" s="26"/>
      <c r="M22" s="26"/>
      <c r="N22" s="23"/>
      <c r="O22" s="24"/>
      <c r="P22" s="81"/>
      <c r="Q22" s="82"/>
      <c r="R22" s="78"/>
      <c r="S22" s="78"/>
      <c r="T22" s="78"/>
      <c r="U22" s="79"/>
    </row>
    <row r="23" spans="1:21" ht="16.5" thickTop="1" thickBot="1" x14ac:dyDescent="0.3">
      <c r="A23" s="27"/>
      <c r="B23" s="27"/>
      <c r="C23" s="27"/>
      <c r="D23" s="27"/>
      <c r="E23" s="80"/>
      <c r="F23" s="73"/>
      <c r="G23" s="22"/>
      <c r="H23" s="23"/>
      <c r="I23" s="24"/>
      <c r="J23" s="22"/>
      <c r="K23" s="25"/>
      <c r="L23" s="26"/>
      <c r="M23" s="26"/>
      <c r="N23" s="23"/>
      <c r="O23" s="24"/>
      <c r="P23" s="81"/>
      <c r="Q23" s="82"/>
      <c r="R23" s="78"/>
      <c r="S23" s="78"/>
      <c r="T23" s="78"/>
      <c r="U23" s="79"/>
    </row>
    <row r="24" spans="1:21" ht="16.5" thickTop="1" thickBot="1" x14ac:dyDescent="0.3">
      <c r="A24" s="27"/>
      <c r="B24" s="27"/>
      <c r="C24" s="27"/>
      <c r="D24" s="27"/>
      <c r="E24" s="80"/>
      <c r="F24" s="73"/>
      <c r="G24" s="22"/>
      <c r="H24" s="23"/>
      <c r="I24" s="24"/>
      <c r="J24" s="22"/>
      <c r="K24" s="25"/>
      <c r="L24" s="26"/>
      <c r="M24" s="26"/>
      <c r="N24" s="23"/>
      <c r="O24" s="24"/>
      <c r="P24" s="81"/>
      <c r="Q24" s="82"/>
      <c r="R24" s="78"/>
      <c r="S24" s="78"/>
      <c r="T24" s="78"/>
      <c r="U24" s="79"/>
    </row>
    <row r="25" spans="1:21" ht="16.5" thickTop="1" thickBot="1" x14ac:dyDescent="0.3">
      <c r="A25" s="27"/>
      <c r="B25" s="27"/>
      <c r="C25" s="27"/>
      <c r="D25" s="27"/>
      <c r="E25" s="80"/>
      <c r="F25" s="73"/>
      <c r="G25" s="22"/>
      <c r="H25" s="23"/>
      <c r="I25" s="24"/>
      <c r="J25" s="22"/>
      <c r="K25" s="25"/>
      <c r="L25" s="26"/>
      <c r="M25" s="26"/>
      <c r="N25" s="23"/>
      <c r="O25" s="24"/>
      <c r="P25" s="81"/>
      <c r="Q25" s="82"/>
      <c r="R25" s="78"/>
      <c r="S25" s="78"/>
      <c r="T25" s="78"/>
      <c r="U25" s="79"/>
    </row>
    <row r="26" spans="1:21" ht="16.5" thickTop="1" thickBot="1" x14ac:dyDescent="0.3">
      <c r="A26" s="27"/>
      <c r="B26" s="27"/>
      <c r="C26" s="27"/>
      <c r="D26" s="27"/>
      <c r="E26" s="80"/>
      <c r="F26" s="73"/>
      <c r="G26" s="22"/>
      <c r="H26" s="23"/>
      <c r="I26" s="24"/>
      <c r="J26" s="22"/>
      <c r="K26" s="25"/>
      <c r="L26" s="26"/>
      <c r="M26" s="26"/>
      <c r="N26" s="23"/>
      <c r="O26" s="24"/>
      <c r="P26" s="81"/>
      <c r="Q26" s="82"/>
      <c r="R26" s="78"/>
      <c r="S26" s="78"/>
      <c r="T26" s="78"/>
      <c r="U26" s="79"/>
    </row>
    <row r="27" spans="1:21" ht="16.5" thickTop="1" thickBot="1" x14ac:dyDescent="0.3">
      <c r="A27" s="27"/>
      <c r="B27" s="27"/>
      <c r="C27" s="27"/>
      <c r="D27" s="27"/>
      <c r="E27" s="80"/>
      <c r="F27" s="73"/>
      <c r="G27" s="22"/>
      <c r="H27" s="23"/>
      <c r="I27" s="24"/>
      <c r="J27" s="22"/>
      <c r="K27" s="25"/>
      <c r="L27" s="26"/>
      <c r="M27" s="26"/>
      <c r="N27" s="23"/>
      <c r="O27" s="24"/>
      <c r="P27" s="81"/>
      <c r="Q27" s="82"/>
      <c r="R27" s="78"/>
      <c r="S27" s="78"/>
      <c r="T27" s="78"/>
      <c r="U27" s="79"/>
    </row>
    <row r="28" spans="1:21" ht="16.5" thickTop="1" thickBot="1" x14ac:dyDescent="0.3">
      <c r="A28" s="27"/>
      <c r="B28" s="27"/>
      <c r="C28" s="27"/>
      <c r="D28" s="27"/>
      <c r="E28" s="80"/>
      <c r="F28" s="73"/>
      <c r="G28" s="22"/>
      <c r="H28" s="23"/>
      <c r="I28" s="24"/>
      <c r="J28" s="22"/>
      <c r="K28" s="25"/>
      <c r="L28" s="26"/>
      <c r="M28" s="26"/>
      <c r="N28" s="23"/>
      <c r="O28" s="24"/>
      <c r="P28" s="81"/>
      <c r="Q28" s="82"/>
      <c r="R28" s="78"/>
      <c r="S28" s="78"/>
      <c r="T28" s="78"/>
      <c r="U28" s="79"/>
    </row>
    <row r="29" spans="1:21" ht="16.5" thickTop="1" thickBot="1" x14ac:dyDescent="0.3">
      <c r="A29" s="27"/>
      <c r="B29" s="27"/>
      <c r="C29" s="27"/>
      <c r="D29" s="27"/>
      <c r="E29" s="80"/>
      <c r="F29" s="73"/>
      <c r="G29" s="22"/>
      <c r="H29" s="23"/>
      <c r="I29" s="24"/>
      <c r="J29" s="22"/>
      <c r="K29" s="25"/>
      <c r="L29" s="26"/>
      <c r="M29" s="26"/>
      <c r="N29" s="23"/>
      <c r="O29" s="24"/>
      <c r="P29" s="81"/>
      <c r="Q29" s="82"/>
      <c r="R29" s="78"/>
      <c r="S29" s="78"/>
      <c r="T29" s="78"/>
      <c r="U29" s="79"/>
    </row>
    <row r="30" spans="1:21" s="31" customFormat="1" ht="16.5" thickTop="1" thickBot="1" x14ac:dyDescent="0.3">
      <c r="A30" s="27"/>
      <c r="B30" s="27"/>
      <c r="C30" s="27"/>
      <c r="D30" s="27"/>
      <c r="E30" s="80"/>
      <c r="F30" s="73"/>
      <c r="G30" s="28"/>
      <c r="H30" s="29"/>
      <c r="I30" s="30"/>
      <c r="J30" s="22"/>
      <c r="K30" s="25"/>
      <c r="L30" s="26"/>
      <c r="M30" s="26"/>
      <c r="N30" s="29"/>
      <c r="O30" s="30"/>
      <c r="P30" s="81"/>
      <c r="Q30" s="82"/>
      <c r="R30" s="78"/>
      <c r="S30" s="78"/>
      <c r="T30" s="78"/>
      <c r="U30" s="79"/>
    </row>
    <row r="31" spans="1:21" s="31" customFormat="1" ht="16.5" thickTop="1" thickBot="1" x14ac:dyDescent="0.3">
      <c r="A31" s="27"/>
      <c r="B31" s="27"/>
      <c r="C31" s="27"/>
      <c r="D31" s="27"/>
      <c r="E31" s="80"/>
      <c r="F31" s="73"/>
      <c r="G31" s="28"/>
      <c r="H31" s="29"/>
      <c r="I31" s="30"/>
      <c r="J31" s="22"/>
      <c r="K31" s="25"/>
      <c r="L31" s="26"/>
      <c r="M31" s="26"/>
      <c r="N31" s="29"/>
      <c r="O31" s="30"/>
      <c r="P31" s="81"/>
      <c r="Q31" s="82"/>
      <c r="R31" s="78"/>
      <c r="S31" s="78"/>
      <c r="T31" s="78"/>
      <c r="U31" s="79"/>
    </row>
    <row r="32" spans="1:21" s="31" customFormat="1" ht="16.5" thickTop="1" thickBot="1" x14ac:dyDescent="0.3">
      <c r="A32" s="27"/>
      <c r="B32" s="27"/>
      <c r="C32" s="27"/>
      <c r="D32" s="27"/>
      <c r="E32" s="80"/>
      <c r="F32" s="73"/>
      <c r="G32" s="28"/>
      <c r="H32" s="29"/>
      <c r="I32" s="30"/>
      <c r="J32" s="22"/>
      <c r="K32" s="25"/>
      <c r="L32" s="26"/>
      <c r="M32" s="26"/>
      <c r="N32" s="29"/>
      <c r="O32" s="30"/>
      <c r="P32" s="81"/>
      <c r="Q32" s="82"/>
      <c r="R32" s="78"/>
      <c r="S32" s="78"/>
      <c r="T32" s="78"/>
      <c r="U32" s="79"/>
    </row>
    <row r="33" spans="1:21" s="31" customFormat="1" ht="16.5" thickTop="1" thickBot="1" x14ac:dyDescent="0.3">
      <c r="A33" s="27"/>
      <c r="B33" s="27"/>
      <c r="C33" s="27"/>
      <c r="D33" s="27"/>
      <c r="E33" s="80"/>
      <c r="F33" s="73"/>
      <c r="G33" s="28"/>
      <c r="H33" s="29"/>
      <c r="I33" s="30"/>
      <c r="J33" s="22"/>
      <c r="K33" s="25"/>
      <c r="L33" s="26"/>
      <c r="M33" s="26"/>
      <c r="N33" s="29"/>
      <c r="O33" s="30"/>
      <c r="P33" s="81"/>
      <c r="Q33" s="82"/>
      <c r="R33" s="78"/>
      <c r="S33" s="78"/>
      <c r="T33" s="78"/>
      <c r="U33" s="79"/>
    </row>
    <row r="34" spans="1:21" s="31" customFormat="1" ht="16.5" thickTop="1" thickBot="1" x14ac:dyDescent="0.3">
      <c r="A34" s="27"/>
      <c r="B34" s="27"/>
      <c r="C34" s="27"/>
      <c r="D34" s="27"/>
      <c r="E34" s="80"/>
      <c r="F34" s="73"/>
      <c r="G34" s="28"/>
      <c r="H34" s="29"/>
      <c r="I34" s="30"/>
      <c r="J34" s="22"/>
      <c r="K34" s="25"/>
      <c r="L34" s="26"/>
      <c r="M34" s="26"/>
      <c r="N34" s="29"/>
      <c r="O34" s="30"/>
      <c r="P34" s="81"/>
      <c r="Q34" s="82"/>
      <c r="R34" s="78"/>
      <c r="S34" s="78"/>
      <c r="T34" s="78"/>
      <c r="U34" s="79"/>
    </row>
    <row r="35" spans="1:21" s="31" customFormat="1" ht="16.5" thickTop="1" thickBot="1" x14ac:dyDescent="0.3">
      <c r="A35" s="27"/>
      <c r="B35" s="27"/>
      <c r="C35" s="27"/>
      <c r="D35" s="27"/>
      <c r="E35" s="80"/>
      <c r="F35" s="73"/>
      <c r="G35" s="28"/>
      <c r="H35" s="29"/>
      <c r="I35" s="30"/>
      <c r="J35" s="22"/>
      <c r="K35" s="25"/>
      <c r="L35" s="26"/>
      <c r="M35" s="26"/>
      <c r="N35" s="29"/>
      <c r="O35" s="30"/>
      <c r="P35" s="81"/>
      <c r="Q35" s="82"/>
      <c r="R35" s="78"/>
      <c r="S35" s="78"/>
      <c r="T35" s="78"/>
      <c r="U35" s="79"/>
    </row>
    <row r="36" spans="1:21" s="31" customFormat="1" ht="16.5" thickTop="1" thickBot="1" x14ac:dyDescent="0.3">
      <c r="A36" s="27"/>
      <c r="B36" s="27"/>
      <c r="C36" s="27"/>
      <c r="D36" s="27"/>
      <c r="E36" s="80"/>
      <c r="F36" s="73"/>
      <c r="G36" s="28"/>
      <c r="H36" s="29"/>
      <c r="I36" s="30"/>
      <c r="J36" s="22"/>
      <c r="K36" s="25"/>
      <c r="L36" s="26"/>
      <c r="M36" s="26"/>
      <c r="N36" s="29"/>
      <c r="O36" s="30"/>
      <c r="P36" s="81"/>
      <c r="Q36" s="82"/>
      <c r="R36" s="78"/>
      <c r="S36" s="78"/>
      <c r="T36" s="78"/>
      <c r="U36" s="79"/>
    </row>
    <row r="37" spans="1:21" s="31" customFormat="1" ht="16.5" thickTop="1" thickBot="1" x14ac:dyDescent="0.3">
      <c r="A37" s="27"/>
      <c r="B37" s="27"/>
      <c r="C37" s="27"/>
      <c r="D37" s="27"/>
      <c r="E37" s="80"/>
      <c r="F37" s="73"/>
      <c r="G37" s="28"/>
      <c r="H37" s="29"/>
      <c r="I37" s="30"/>
      <c r="J37" s="22"/>
      <c r="K37" s="25"/>
      <c r="L37" s="26"/>
      <c r="M37" s="26"/>
      <c r="N37" s="29"/>
      <c r="O37" s="30"/>
      <c r="P37" s="81"/>
      <c r="Q37" s="82"/>
      <c r="R37" s="78"/>
      <c r="S37" s="78"/>
      <c r="T37" s="78"/>
      <c r="U37" s="79"/>
    </row>
    <row r="38" spans="1:21" s="31" customFormat="1" ht="16.5" thickTop="1" thickBot="1" x14ac:dyDescent="0.3">
      <c r="A38" s="32"/>
      <c r="B38" s="32"/>
      <c r="C38" s="32"/>
      <c r="D38" s="33"/>
      <c r="E38" s="80"/>
      <c r="F38" s="73"/>
      <c r="G38" s="33"/>
      <c r="H38" s="34"/>
      <c r="I38" s="35"/>
      <c r="J38" s="36"/>
      <c r="K38" s="37"/>
      <c r="L38" s="38"/>
      <c r="M38" s="38"/>
      <c r="N38" s="34"/>
      <c r="O38" s="35"/>
      <c r="P38" s="81"/>
      <c r="Q38" s="82"/>
      <c r="R38" s="78"/>
      <c r="S38" s="78"/>
      <c r="T38" s="78"/>
      <c r="U38" s="79"/>
    </row>
    <row r="39" spans="1:21" ht="15.75" thickBot="1" x14ac:dyDescent="0.3">
      <c r="A39" s="39"/>
      <c r="B39" s="40"/>
      <c r="C39" s="40"/>
      <c r="D39" s="40"/>
      <c r="E39" s="69"/>
      <c r="F39" s="72"/>
      <c r="G39" s="41"/>
      <c r="H39" s="42"/>
      <c r="I39" s="43"/>
      <c r="J39" s="41"/>
      <c r="K39" s="44"/>
      <c r="L39" s="45"/>
      <c r="M39" s="45"/>
      <c r="N39" s="42"/>
      <c r="O39" s="43"/>
      <c r="P39" s="75"/>
      <c r="Q39" s="83">
        <f>P39*0.8%</f>
        <v>0</v>
      </c>
      <c r="R39" s="85">
        <f>SUMIFS(M39:M62,J39:J62,2021)</f>
        <v>0</v>
      </c>
      <c r="S39" s="85">
        <f>SUMIFS(M39:M62,J39:J62,2022)</f>
        <v>0</v>
      </c>
      <c r="T39" s="85">
        <f>IF(S39&gt;R39,S39-R39,0)</f>
        <v>0</v>
      </c>
      <c r="U39" s="87">
        <f>MIN(Q39,T39)</f>
        <v>0</v>
      </c>
    </row>
    <row r="40" spans="1:21" ht="16.5" thickTop="1" thickBot="1" x14ac:dyDescent="0.3">
      <c r="A40" s="46"/>
      <c r="B40" s="47"/>
      <c r="C40" s="47"/>
      <c r="D40" s="47"/>
      <c r="E40" s="70"/>
      <c r="F40" s="73"/>
      <c r="G40" s="48"/>
      <c r="H40" s="49"/>
      <c r="I40" s="50"/>
      <c r="J40" s="48"/>
      <c r="K40" s="51"/>
      <c r="L40" s="52"/>
      <c r="M40" s="52"/>
      <c r="N40" s="49"/>
      <c r="O40" s="50"/>
      <c r="P40" s="76"/>
      <c r="Q40" s="82"/>
      <c r="R40" s="78"/>
      <c r="S40" s="78"/>
      <c r="T40" s="78"/>
      <c r="U40" s="88"/>
    </row>
    <row r="41" spans="1:21" ht="16.5" thickTop="1" thickBot="1" x14ac:dyDescent="0.3">
      <c r="A41" s="46"/>
      <c r="B41" s="47"/>
      <c r="C41" s="47"/>
      <c r="D41" s="47"/>
      <c r="E41" s="70"/>
      <c r="F41" s="73"/>
      <c r="G41" s="48"/>
      <c r="H41" s="49"/>
      <c r="I41" s="50"/>
      <c r="J41" s="48"/>
      <c r="K41" s="51"/>
      <c r="L41" s="52"/>
      <c r="M41" s="52"/>
      <c r="N41" s="49"/>
      <c r="O41" s="50"/>
      <c r="P41" s="76"/>
      <c r="Q41" s="82"/>
      <c r="R41" s="78"/>
      <c r="S41" s="78"/>
      <c r="T41" s="78"/>
      <c r="U41" s="88"/>
    </row>
    <row r="42" spans="1:21" ht="16.5" thickTop="1" thickBot="1" x14ac:dyDescent="0.3">
      <c r="A42" s="46"/>
      <c r="B42" s="47"/>
      <c r="C42" s="47"/>
      <c r="D42" s="47"/>
      <c r="E42" s="70"/>
      <c r="F42" s="73"/>
      <c r="G42" s="48"/>
      <c r="H42" s="49"/>
      <c r="I42" s="50"/>
      <c r="J42" s="48"/>
      <c r="K42" s="51"/>
      <c r="L42" s="52"/>
      <c r="M42" s="52"/>
      <c r="N42" s="49"/>
      <c r="O42" s="50"/>
      <c r="P42" s="76"/>
      <c r="Q42" s="82"/>
      <c r="R42" s="78"/>
      <c r="S42" s="78"/>
      <c r="T42" s="78"/>
      <c r="U42" s="88"/>
    </row>
    <row r="43" spans="1:21" ht="16.5" thickTop="1" thickBot="1" x14ac:dyDescent="0.3">
      <c r="A43" s="46"/>
      <c r="B43" s="47"/>
      <c r="C43" s="47"/>
      <c r="D43" s="47"/>
      <c r="E43" s="70"/>
      <c r="F43" s="73"/>
      <c r="G43" s="48"/>
      <c r="H43" s="49"/>
      <c r="I43" s="50"/>
      <c r="J43" s="48"/>
      <c r="K43" s="51"/>
      <c r="L43" s="52"/>
      <c r="M43" s="52"/>
      <c r="N43" s="49"/>
      <c r="O43" s="50"/>
      <c r="P43" s="76"/>
      <c r="Q43" s="82"/>
      <c r="R43" s="78"/>
      <c r="S43" s="78"/>
      <c r="T43" s="78"/>
      <c r="U43" s="88"/>
    </row>
    <row r="44" spans="1:21" ht="16.5" thickTop="1" thickBot="1" x14ac:dyDescent="0.3">
      <c r="A44" s="46"/>
      <c r="B44" s="47"/>
      <c r="C44" s="47"/>
      <c r="D44" s="47"/>
      <c r="E44" s="70"/>
      <c r="F44" s="73"/>
      <c r="G44" s="48"/>
      <c r="H44" s="49"/>
      <c r="I44" s="50"/>
      <c r="J44" s="48"/>
      <c r="K44" s="51"/>
      <c r="L44" s="52"/>
      <c r="M44" s="52"/>
      <c r="N44" s="49"/>
      <c r="O44" s="50"/>
      <c r="P44" s="76"/>
      <c r="Q44" s="82"/>
      <c r="R44" s="78"/>
      <c r="S44" s="78"/>
      <c r="T44" s="78"/>
      <c r="U44" s="88"/>
    </row>
    <row r="45" spans="1:21" ht="16.5" thickTop="1" thickBot="1" x14ac:dyDescent="0.3">
      <c r="A45" s="46"/>
      <c r="B45" s="47"/>
      <c r="C45" s="47"/>
      <c r="D45" s="47"/>
      <c r="E45" s="70"/>
      <c r="F45" s="73"/>
      <c r="G45" s="48"/>
      <c r="H45" s="49"/>
      <c r="I45" s="50"/>
      <c r="J45" s="48"/>
      <c r="K45" s="51"/>
      <c r="L45" s="52"/>
      <c r="M45" s="52"/>
      <c r="N45" s="49"/>
      <c r="O45" s="50"/>
      <c r="P45" s="76"/>
      <c r="Q45" s="82"/>
      <c r="R45" s="78"/>
      <c r="S45" s="78"/>
      <c r="T45" s="78"/>
      <c r="U45" s="88"/>
    </row>
    <row r="46" spans="1:21" ht="16.5" thickTop="1" thickBot="1" x14ac:dyDescent="0.3">
      <c r="A46" s="46"/>
      <c r="B46" s="47"/>
      <c r="C46" s="47"/>
      <c r="D46" s="47"/>
      <c r="E46" s="70"/>
      <c r="F46" s="73"/>
      <c r="G46" s="48"/>
      <c r="H46" s="49"/>
      <c r="I46" s="50"/>
      <c r="J46" s="48"/>
      <c r="K46" s="51"/>
      <c r="L46" s="52"/>
      <c r="M46" s="52"/>
      <c r="N46" s="49"/>
      <c r="O46" s="50"/>
      <c r="P46" s="76"/>
      <c r="Q46" s="82"/>
      <c r="R46" s="78"/>
      <c r="S46" s="78"/>
      <c r="T46" s="78"/>
      <c r="U46" s="88"/>
    </row>
    <row r="47" spans="1:21" ht="16.5" thickTop="1" thickBot="1" x14ac:dyDescent="0.3">
      <c r="A47" s="46"/>
      <c r="B47" s="47"/>
      <c r="C47" s="47"/>
      <c r="D47" s="47"/>
      <c r="E47" s="70"/>
      <c r="F47" s="73"/>
      <c r="G47" s="48"/>
      <c r="H47" s="49"/>
      <c r="I47" s="50"/>
      <c r="J47" s="48"/>
      <c r="K47" s="51"/>
      <c r="L47" s="52"/>
      <c r="M47" s="52"/>
      <c r="N47" s="49"/>
      <c r="O47" s="50"/>
      <c r="P47" s="76"/>
      <c r="Q47" s="82"/>
      <c r="R47" s="78"/>
      <c r="S47" s="78"/>
      <c r="T47" s="78"/>
      <c r="U47" s="88"/>
    </row>
    <row r="48" spans="1:21" ht="16.5" thickTop="1" thickBot="1" x14ac:dyDescent="0.3">
      <c r="A48" s="46"/>
      <c r="B48" s="47"/>
      <c r="C48" s="47"/>
      <c r="D48" s="47"/>
      <c r="E48" s="70"/>
      <c r="F48" s="73"/>
      <c r="G48" s="48"/>
      <c r="H48" s="49"/>
      <c r="I48" s="50"/>
      <c r="J48" s="48"/>
      <c r="K48" s="51"/>
      <c r="L48" s="52"/>
      <c r="M48" s="52"/>
      <c r="N48" s="49"/>
      <c r="O48" s="50"/>
      <c r="P48" s="76"/>
      <c r="Q48" s="82"/>
      <c r="R48" s="78"/>
      <c r="S48" s="78"/>
      <c r="T48" s="78"/>
      <c r="U48" s="88"/>
    </row>
    <row r="49" spans="1:22" ht="16.5" thickTop="1" thickBot="1" x14ac:dyDescent="0.3">
      <c r="A49" s="46"/>
      <c r="B49" s="47"/>
      <c r="C49" s="47"/>
      <c r="D49" s="47"/>
      <c r="E49" s="70"/>
      <c r="F49" s="73"/>
      <c r="G49" s="48"/>
      <c r="H49" s="49"/>
      <c r="I49" s="50"/>
      <c r="J49" s="48"/>
      <c r="K49" s="51"/>
      <c r="L49" s="52"/>
      <c r="M49" s="52"/>
      <c r="N49" s="49"/>
      <c r="O49" s="50"/>
      <c r="P49" s="76"/>
      <c r="Q49" s="82"/>
      <c r="R49" s="78"/>
      <c r="S49" s="78"/>
      <c r="T49" s="78"/>
      <c r="U49" s="88"/>
    </row>
    <row r="50" spans="1:22" ht="16.5" thickTop="1" thickBot="1" x14ac:dyDescent="0.3">
      <c r="A50" s="46"/>
      <c r="B50" s="47"/>
      <c r="C50" s="47"/>
      <c r="D50" s="47"/>
      <c r="E50" s="70"/>
      <c r="F50" s="73"/>
      <c r="G50" s="48"/>
      <c r="H50" s="49"/>
      <c r="I50" s="50"/>
      <c r="J50" s="48"/>
      <c r="K50" s="51"/>
      <c r="L50" s="52"/>
      <c r="M50" s="52"/>
      <c r="N50" s="49"/>
      <c r="O50" s="50"/>
      <c r="P50" s="76"/>
      <c r="Q50" s="82"/>
      <c r="R50" s="78"/>
      <c r="S50" s="78"/>
      <c r="T50" s="78"/>
      <c r="U50" s="88"/>
    </row>
    <row r="51" spans="1:22" ht="16.5" thickTop="1" thickBot="1" x14ac:dyDescent="0.3">
      <c r="A51" s="46"/>
      <c r="B51" s="47"/>
      <c r="C51" s="47"/>
      <c r="D51" s="47"/>
      <c r="E51" s="70"/>
      <c r="F51" s="73"/>
      <c r="G51" s="48"/>
      <c r="H51" s="49"/>
      <c r="I51" s="50"/>
      <c r="J51" s="48"/>
      <c r="K51" s="51"/>
      <c r="L51" s="52"/>
      <c r="M51" s="52"/>
      <c r="N51" s="49"/>
      <c r="O51" s="50"/>
      <c r="P51" s="76"/>
      <c r="Q51" s="82"/>
      <c r="R51" s="78"/>
      <c r="S51" s="78"/>
      <c r="T51" s="78"/>
      <c r="U51" s="88"/>
    </row>
    <row r="52" spans="1:22" ht="16.5" thickTop="1" thickBot="1" x14ac:dyDescent="0.3">
      <c r="A52" s="46"/>
      <c r="B52" s="47"/>
      <c r="C52" s="47"/>
      <c r="D52" s="47"/>
      <c r="E52" s="70"/>
      <c r="F52" s="73"/>
      <c r="G52" s="48"/>
      <c r="H52" s="49"/>
      <c r="I52" s="50"/>
      <c r="J52" s="48"/>
      <c r="K52" s="51"/>
      <c r="L52" s="52"/>
      <c r="M52" s="52"/>
      <c r="N52" s="49"/>
      <c r="O52" s="50"/>
      <c r="P52" s="76"/>
      <c r="Q52" s="82"/>
      <c r="R52" s="78"/>
      <c r="S52" s="78"/>
      <c r="T52" s="78"/>
      <c r="U52" s="88"/>
    </row>
    <row r="53" spans="1:22" ht="16.5" thickTop="1" thickBot="1" x14ac:dyDescent="0.3">
      <c r="A53" s="46"/>
      <c r="B53" s="47"/>
      <c r="C53" s="47"/>
      <c r="D53" s="47"/>
      <c r="E53" s="70"/>
      <c r="F53" s="73"/>
      <c r="G53" s="48"/>
      <c r="H53" s="49"/>
      <c r="I53" s="50"/>
      <c r="J53" s="48"/>
      <c r="K53" s="51"/>
      <c r="L53" s="52"/>
      <c r="M53" s="52"/>
      <c r="N53" s="49"/>
      <c r="O53" s="50"/>
      <c r="P53" s="76"/>
      <c r="Q53" s="82"/>
      <c r="R53" s="78"/>
      <c r="S53" s="78"/>
      <c r="T53" s="78"/>
      <c r="U53" s="88"/>
    </row>
    <row r="54" spans="1:22" s="31" customFormat="1" ht="16.5" thickTop="1" thickBot="1" x14ac:dyDescent="0.3">
      <c r="A54" s="46"/>
      <c r="B54" s="47"/>
      <c r="C54" s="47"/>
      <c r="D54" s="47"/>
      <c r="E54" s="70"/>
      <c r="F54" s="73"/>
      <c r="G54" s="53"/>
      <c r="H54" s="54"/>
      <c r="I54" s="55"/>
      <c r="J54" s="48"/>
      <c r="K54" s="51"/>
      <c r="L54" s="52"/>
      <c r="M54" s="52"/>
      <c r="N54" s="54"/>
      <c r="O54" s="55"/>
      <c r="P54" s="76"/>
      <c r="Q54" s="82"/>
      <c r="R54" s="78"/>
      <c r="S54" s="78"/>
      <c r="T54" s="78"/>
      <c r="U54" s="88"/>
    </row>
    <row r="55" spans="1:22" s="31" customFormat="1" ht="16.5" thickTop="1" thickBot="1" x14ac:dyDescent="0.3">
      <c r="A55" s="46"/>
      <c r="B55" s="47"/>
      <c r="C55" s="47"/>
      <c r="D55" s="47"/>
      <c r="E55" s="70"/>
      <c r="F55" s="73"/>
      <c r="G55" s="53"/>
      <c r="H55" s="54"/>
      <c r="I55" s="55"/>
      <c r="J55" s="48"/>
      <c r="K55" s="51"/>
      <c r="L55" s="52"/>
      <c r="M55" s="52"/>
      <c r="N55" s="54"/>
      <c r="O55" s="55"/>
      <c r="P55" s="76"/>
      <c r="Q55" s="82"/>
      <c r="R55" s="78"/>
      <c r="S55" s="78"/>
      <c r="T55" s="78"/>
      <c r="U55" s="88"/>
    </row>
    <row r="56" spans="1:22" ht="16.5" thickTop="1" thickBot="1" x14ac:dyDescent="0.3">
      <c r="A56" s="46"/>
      <c r="B56" s="47"/>
      <c r="C56" s="47"/>
      <c r="D56" s="47"/>
      <c r="E56" s="70"/>
      <c r="F56" s="73"/>
      <c r="G56" s="53"/>
      <c r="H56" s="54"/>
      <c r="I56" s="55"/>
      <c r="J56" s="48"/>
      <c r="K56" s="51"/>
      <c r="L56" s="52"/>
      <c r="M56" s="52"/>
      <c r="N56" s="54"/>
      <c r="O56" s="55"/>
      <c r="P56" s="76"/>
      <c r="Q56" s="82"/>
      <c r="R56" s="78"/>
      <c r="S56" s="78"/>
      <c r="T56" s="78"/>
      <c r="U56" s="88"/>
      <c r="V56" s="56"/>
    </row>
    <row r="57" spans="1:22" ht="16.5" thickTop="1" thickBot="1" x14ac:dyDescent="0.3">
      <c r="A57" s="46"/>
      <c r="B57" s="47"/>
      <c r="C57" s="47"/>
      <c r="D57" s="47"/>
      <c r="E57" s="70"/>
      <c r="F57" s="73"/>
      <c r="G57" s="53"/>
      <c r="H57" s="54"/>
      <c r="I57" s="55"/>
      <c r="J57" s="48"/>
      <c r="K57" s="51"/>
      <c r="L57" s="52"/>
      <c r="M57" s="52"/>
      <c r="N57" s="54"/>
      <c r="O57" s="55"/>
      <c r="P57" s="76"/>
      <c r="Q57" s="82"/>
      <c r="R57" s="78"/>
      <c r="S57" s="78"/>
      <c r="T57" s="78"/>
      <c r="U57" s="88"/>
    </row>
    <row r="58" spans="1:22" ht="16.5" thickTop="1" thickBot="1" x14ac:dyDescent="0.3">
      <c r="A58" s="46"/>
      <c r="B58" s="47"/>
      <c r="C58" s="47"/>
      <c r="D58" s="47"/>
      <c r="E58" s="70"/>
      <c r="F58" s="73"/>
      <c r="G58" s="53"/>
      <c r="H58" s="54"/>
      <c r="I58" s="55"/>
      <c r="J58" s="48"/>
      <c r="K58" s="51"/>
      <c r="L58" s="52"/>
      <c r="M58" s="52"/>
      <c r="N58" s="54"/>
      <c r="O58" s="55"/>
      <c r="P58" s="76"/>
      <c r="Q58" s="82"/>
      <c r="R58" s="78"/>
      <c r="S58" s="78"/>
      <c r="T58" s="78"/>
      <c r="U58" s="88"/>
    </row>
    <row r="59" spans="1:22" ht="16.5" thickTop="1" thickBot="1" x14ac:dyDescent="0.3">
      <c r="A59" s="46"/>
      <c r="B59" s="47"/>
      <c r="C59" s="47"/>
      <c r="D59" s="47"/>
      <c r="E59" s="70"/>
      <c r="F59" s="73"/>
      <c r="G59" s="53"/>
      <c r="H59" s="54"/>
      <c r="I59" s="55"/>
      <c r="J59" s="48"/>
      <c r="K59" s="51"/>
      <c r="L59" s="52"/>
      <c r="M59" s="52"/>
      <c r="N59" s="54"/>
      <c r="O59" s="55"/>
      <c r="P59" s="76"/>
      <c r="Q59" s="82"/>
      <c r="R59" s="78"/>
      <c r="S59" s="78"/>
      <c r="T59" s="78"/>
      <c r="U59" s="88"/>
    </row>
    <row r="60" spans="1:22" ht="16.5" thickTop="1" thickBot="1" x14ac:dyDescent="0.3">
      <c r="A60" s="46"/>
      <c r="B60" s="47"/>
      <c r="C60" s="47"/>
      <c r="D60" s="47"/>
      <c r="E60" s="70"/>
      <c r="F60" s="73"/>
      <c r="G60" s="53"/>
      <c r="H60" s="54"/>
      <c r="I60" s="55"/>
      <c r="J60" s="48"/>
      <c r="K60" s="51"/>
      <c r="L60" s="52"/>
      <c r="M60" s="52"/>
      <c r="N60" s="54"/>
      <c r="O60" s="55"/>
      <c r="P60" s="76"/>
      <c r="Q60" s="82"/>
      <c r="R60" s="78"/>
      <c r="S60" s="78"/>
      <c r="T60" s="78"/>
      <c r="U60" s="88"/>
    </row>
    <row r="61" spans="1:22" ht="16.5" thickTop="1" thickBot="1" x14ac:dyDescent="0.3">
      <c r="A61" s="46"/>
      <c r="B61" s="47"/>
      <c r="C61" s="47"/>
      <c r="D61" s="47"/>
      <c r="E61" s="70"/>
      <c r="F61" s="73"/>
      <c r="G61" s="53"/>
      <c r="H61" s="54"/>
      <c r="I61" s="55"/>
      <c r="J61" s="48"/>
      <c r="K61" s="51"/>
      <c r="L61" s="52"/>
      <c r="M61" s="52"/>
      <c r="N61" s="54"/>
      <c r="O61" s="55"/>
      <c r="P61" s="76"/>
      <c r="Q61" s="82"/>
      <c r="R61" s="78"/>
      <c r="S61" s="78"/>
      <c r="T61" s="78"/>
      <c r="U61" s="88"/>
    </row>
    <row r="62" spans="1:22" ht="16.5" thickTop="1" thickBot="1" x14ac:dyDescent="0.3">
      <c r="A62" s="57"/>
      <c r="B62" s="58"/>
      <c r="C62" s="58"/>
      <c r="D62" s="59"/>
      <c r="E62" s="71"/>
      <c r="F62" s="74"/>
      <c r="G62" s="59"/>
      <c r="H62" s="60"/>
      <c r="I62" s="61"/>
      <c r="J62" s="62"/>
      <c r="K62" s="63"/>
      <c r="L62" s="64"/>
      <c r="M62" s="64"/>
      <c r="N62" s="60"/>
      <c r="O62" s="61"/>
      <c r="P62" s="77"/>
      <c r="Q62" s="84"/>
      <c r="R62" s="86"/>
      <c r="S62" s="86"/>
      <c r="T62" s="86"/>
      <c r="U62" s="89"/>
    </row>
  </sheetData>
  <sheetProtection algorithmName="SHA-512" hashValue="aluuXf4v13MusK/WyVWQTYtkNVhzmJsybuc6o1j52Yk4iF2fIF9dgPvAYxuKc68Om82c9Muo+4Fh1Z8z7jHSyQ==" saltValue="P+I0Z37Pw8JgYbv5y7Ha/Q==" spinCount="100000" sheet="1" objects="1" scenarios="1" insertRows="0" sort="0" autoFilter="0"/>
  <mergeCells count="20">
    <mergeCell ref="Q14:U14"/>
    <mergeCell ref="A12:U12"/>
    <mergeCell ref="A1:D1"/>
    <mergeCell ref="B3:D3"/>
    <mergeCell ref="F15:F38"/>
    <mergeCell ref="E39:E62"/>
    <mergeCell ref="F39:F62"/>
    <mergeCell ref="P39:P62"/>
    <mergeCell ref="T15:T38"/>
    <mergeCell ref="U15:U38"/>
    <mergeCell ref="E15:E38"/>
    <mergeCell ref="P15:P38"/>
    <mergeCell ref="Q15:Q38"/>
    <mergeCell ref="R15:R38"/>
    <mergeCell ref="S15:S38"/>
    <mergeCell ref="Q39:Q62"/>
    <mergeCell ref="R39:R62"/>
    <mergeCell ref="S39:S62"/>
    <mergeCell ref="T39:T62"/>
    <mergeCell ref="U39:U62"/>
  </mergeCells>
  <dataValidations disablePrompts="1" count="2">
    <dataValidation type="list" allowBlank="1" showInputMessage="1" showErrorMessage="1" sqref="J15:J62">
      <formula1>"2021,2022"</formula1>
    </dataValidation>
    <dataValidation type="list" allowBlank="1" showInputMessage="1" showErrorMessage="1" sqref="K15:K62">
      <formula1>"ENERGIA ELETTRICA,GAS"</formula1>
    </dataValidation>
  </dataValidations>
  <printOptions horizontalCentered="1"/>
  <pageMargins left="0" right="0" top="0" bottom="0" header="0.31496062992125984" footer="0.31496062992125984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A&amp;B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Chiodi</dc:creator>
  <cp:lastModifiedBy>Loatelli Anita</cp:lastModifiedBy>
  <cp:lastPrinted>2023-01-13T09:14:24Z</cp:lastPrinted>
  <dcterms:created xsi:type="dcterms:W3CDTF">2022-12-20T13:52:40Z</dcterms:created>
  <dcterms:modified xsi:type="dcterms:W3CDTF">2023-01-13T12:00:12Z</dcterms:modified>
</cp:coreProperties>
</file>