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244\Aree\Qualità Formazione\003_AmministrazioneTrasparente\Trasparenza\03_ConsulentiCollaboratori\03.01_Titolari di incarichi di collaborazione o consulenza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_FilterDatabase" localSheetId="0" hidden="1">'ATS VAL PADANA '!$A$4:$AZ$51</definedName>
    <definedName name="_xlnm.Print_Area" localSheetId="0">'ATS VAL PADANA '!$A$1:$J$60</definedName>
    <definedName name="_xlnm.Print_Titles" localSheetId="0">'ATS VAL PADANA '!$4:$4</definedName>
  </definedNames>
  <calcPr calcId="162913"/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1" i="3"/>
  <c r="H13" i="3"/>
  <c r="H12" i="3"/>
  <c r="H10" i="3"/>
  <c r="H9" i="3"/>
  <c r="H8" i="3"/>
  <c r="H7" i="3"/>
  <c r="H6" i="3"/>
  <c r="H5" i="3"/>
  <c r="H51" i="3" l="1"/>
  <c r="H50" i="3"/>
</calcChain>
</file>

<file path=xl/sharedStrings.xml><?xml version="1.0" encoding="utf-8"?>
<sst xmlns="http://schemas.openxmlformats.org/spreadsheetml/2006/main" count="262" uniqueCount="116">
  <si>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</si>
  <si>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</si>
  <si>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</si>
  <si>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</si>
  <si>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</si>
  <si>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</si>
  <si>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</si>
  <si>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</si>
  <si>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</si>
  <si>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Veterinario Incarico libero professionale</t>
  </si>
  <si>
    <t>pervenuti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</si>
  <si>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</si>
  <si>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</si>
  <si>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</si>
  <si>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</si>
  <si>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</si>
  <si>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</si>
  <si>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</si>
  <si>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Caronna Giuliana</t>
  </si>
  <si>
    <t>Cocchi Elisa</t>
  </si>
  <si>
    <t>in corso</t>
  </si>
  <si>
    <t xml:space="preserve">Cremonesi Maurizio </t>
  </si>
  <si>
    <t>Manzoli Elisa</t>
  </si>
  <si>
    <t xml:space="preserve">Margonari Irene </t>
  </si>
  <si>
    <t xml:space="preserve">Poli Sabrina 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</si>
  <si>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</si>
  <si>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</si>
  <si>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</si>
  <si>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</si>
  <si>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</si>
  <si>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 xml:space="preserve">Presidente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</si>
  <si>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</si>
  <si>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</si>
  <si>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</si>
  <si>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</si>
  <si>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</si>
  <si>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>Ricorso in appello per la riforma parziale della sentenza del Tribunale di Cremona n. 628/2016 presentata dalla Fondazione Sospiro onlus</t>
  </si>
  <si>
    <t>Forino Felice Raffaele</t>
  </si>
  <si>
    <t xml:space="preserve">Ricorso in Cassazione avverso sentenza della Corte d'Appello di BS n 929/2017 in materia di corrisponsione rette socio assistenziali </t>
  </si>
  <si>
    <t>Vicari Michele</t>
  </si>
  <si>
    <t>Psicologo</t>
  </si>
  <si>
    <t>Ferrari Giuseppe Franco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</si>
  <si>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</si>
  <si>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</si>
  <si>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</si>
  <si>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</si>
  <si>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</si>
  <si>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Guarnieri Luisa</t>
  </si>
  <si>
    <t xml:space="preserve"> </t>
  </si>
  <si>
    <t>Verdiglione Alessandro</t>
  </si>
  <si>
    <t>Balloi Lara</t>
  </si>
  <si>
    <t>Veterinario Incarico libero professionale - Area B</t>
  </si>
  <si>
    <t>Zagheni Ilaria</t>
  </si>
  <si>
    <t>Bani Alberta Gaia</t>
  </si>
  <si>
    <t>Citazione in giudizio innanzi al Tribunale di Bergamo per richiesta risarcimento danni</t>
  </si>
  <si>
    <t>Blotta Claudia</t>
  </si>
  <si>
    <t>Ricorso innanzi la Corte di Cassazione presentata da M.R.S. avverso sentenza del tribunale di Mantova n 353/2018 in materia di sanzioni amministrative</t>
  </si>
  <si>
    <t xml:space="preserve">Avvocato  patrocinante innanzi la Corte di Cassazione </t>
  </si>
  <si>
    <t xml:space="preserve">Ricorso in Cassazione avverso sentenza della Corte D'appello di BS n 1744/2018 in materia di corrisponsione rette socio assistenziali </t>
  </si>
  <si>
    <t>Boccarella Piero</t>
  </si>
  <si>
    <t>Vecchi Marco</t>
  </si>
  <si>
    <t xml:space="preserve">Avvocato in rappresentanza dell'ATS </t>
  </si>
  <si>
    <t>Costituzione in giudizio nella causa promossa dalla ditta Coopservice innanzi il Tribunale di Brescia</t>
  </si>
  <si>
    <t>Soave Martino</t>
  </si>
  <si>
    <t>Corso Tecla</t>
  </si>
  <si>
    <t>Proposizione in appello avverso la sentenza del Tribunale di Mantova n 104/2019 in ordine a rette di degenza socio-assistenziali</t>
  </si>
  <si>
    <t>Fiorentino Michele</t>
  </si>
  <si>
    <t>Medico</t>
  </si>
  <si>
    <t>CTP per l'ATS nella vertenza pendente innanzi il Tribunale di Bergamo, RGN 4652/2018, in materia di risarcimento danni da resp. sanitaria</t>
  </si>
  <si>
    <t xml:space="preserve">Aricò Vittoria Rosalia Maria </t>
  </si>
  <si>
    <t>Cananzi Giuseppe</t>
  </si>
  <si>
    <t>De Nittis Carlo</t>
  </si>
  <si>
    <t>Ferri Fabio</t>
  </si>
  <si>
    <t>Componente</t>
  </si>
  <si>
    <t>Proposizione in appello avverso la sentenza del Tribunale di Cremona n 356/2019 in ordine a rette di degenza socio-assistenziali</t>
  </si>
  <si>
    <t xml:space="preserve"> compenso versato all’amministrazione 
di appartenenza in applicazione
del principio di onnicomprensività
del trattamento economico dei dirigenti</t>
  </si>
  <si>
    <t xml:space="preserve">Importo senza cassa previdenziale </t>
  </si>
  <si>
    <t>Buttaro Vitantonio</t>
  </si>
  <si>
    <t>Bissa Liliana</t>
  </si>
  <si>
    <t>costituzione in giudizio per il ricorso in appello presentato da A.I. innanzi la Corte d'Appello di BS, avverso sentenza del Tribunale di Mantova n. 421/2017  in materia di L 689/81</t>
  </si>
  <si>
    <t>costituzione in giudizio per il ricorso in appello presentato da A.I. innanzi la Corte d'Appello di BS, avverso sentenza del Tribunale di Mantova n. 422/2017  in materia di sanzioni amministrative</t>
  </si>
  <si>
    <t>costituzione in giudizio per il ricorso in appello presentato da G.V. e Soc Agricol L.P. innanzi la Corte d'Appello di BS, avverso sentenza del Tribunale di Mantova n. 421/2017  in materia di sanzioni amministrative</t>
  </si>
  <si>
    <t>costituzione in giudizio per il ricorso in appello presentato da G.V. e Soc Agricol L.P. innanzi la Corte d'Appello di BS, avverso sentenza del Tribunale di Mantova n. 422/2017  in materia di sanzioni amministrative</t>
  </si>
  <si>
    <t>Ricorso innanzi la Corte di Cassazione presentata da L.C.B.S. per la riforma della sentenza del Tribunale di Mantova n 456/2019 in materia di sanzioni amministrative</t>
  </si>
  <si>
    <t>Costituzione in giudizio nella causa promossa con il ricorso ex art 414 cpc, in materia di lavoro, innanzi il Tribunale di Verona</t>
  </si>
  <si>
    <t>Educatore Professionale</t>
  </si>
  <si>
    <t xml:space="preserve">incarico  per l'implementazione delle attività di vigilanza socioassistenziale; progetto finanziato da Regione Lombardia con risorse dedicate alla funzioni vigilanza anno 2019 e recepite da ATS con Decreto n. 199 del 24/4/2019 </t>
  </si>
  <si>
    <t>Grandi Paolo Maria</t>
  </si>
  <si>
    <t>Infermiera</t>
  </si>
  <si>
    <t>Ricorso innanzi la Corte di Cassazione presentata da L.C.B. sas avverso sentenza della Corte d'Appello di Brescia  n. 598/2019 in materia di sanzioni amministrative</t>
  </si>
  <si>
    <t>Dosella Elisabetta</t>
  </si>
  <si>
    <t xml:space="preserve">Anghinoni Amelia </t>
  </si>
  <si>
    <t>Progetto finanziato da Regione Lombardia prestazioni relative al Piano Locale per contrasto al gioco d'azzardo patologico (GAP)</t>
  </si>
  <si>
    <t xml:space="preserve">Ricorso in appello innanzia al Consiglio di Stato promosso da Socirtà Agricola LP avverso sentenza 408/2019 del TAR di BS </t>
  </si>
  <si>
    <t>Copercini Emanuele</t>
  </si>
  <si>
    <t>Alì Giuseppe</t>
  </si>
  <si>
    <t>Medico Legale</t>
  </si>
  <si>
    <t xml:space="preserve">Ricorso ex art. 696 bis cpc promosso innanzi al Tribunale di Cremona da P.Q. e costituzione in giudizio  </t>
  </si>
  <si>
    <t xml:space="preserve">Consulente tecnico di parte per il ricorso ex art. 696 bis cpc promosso innanzi al Tribunale di Cremona da P.Q. e costituzione in giudizio  </t>
  </si>
  <si>
    <t>ELENCO INCARICHI DI CONSULENZA INDIVIDUALI CONFERITI DALL'ATS DELLA VAL PADANA ANNO 2020
AGGIORNAMENTO  AL   24/02/2020</t>
  </si>
  <si>
    <t xml:space="preserve">09/08/2018  23/12/2019 </t>
  </si>
  <si>
    <t>n. 421           n. 588</t>
  </si>
  <si>
    <t>n. 410          n. 588</t>
  </si>
  <si>
    <t xml:space="preserve">03/08/2018    23/12/2019 </t>
  </si>
  <si>
    <t>n. 325            n. 588</t>
  </si>
  <si>
    <t>n. 28               n. 588</t>
  </si>
  <si>
    <t>30/01/2019    23/12/2019</t>
  </si>
  <si>
    <t xml:space="preserve">n. 268              n. 588 </t>
  </si>
  <si>
    <t>13/06/2019          23/12/2019</t>
  </si>
  <si>
    <t>n. 591              n. 588</t>
  </si>
  <si>
    <t>21/12/2018       23/12/2019</t>
  </si>
  <si>
    <t>n. 246            n. 615</t>
  </si>
  <si>
    <t>30/05/2019  30/12/2019</t>
  </si>
  <si>
    <t>n. 324            n. 615</t>
  </si>
  <si>
    <t>12/07/2019    30/12/2019</t>
  </si>
  <si>
    <t>Progetto finanziato da Regione Lombardia Interventi inerenti il Piano Locale contrasto al gioco d'azzardo patologico (GAP) - Assunta a tempo determinato dal 10/2/2020 (Decreto 39/2020)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</si>
</sst>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0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b/>
      <sz val="9"/>
      <color rgb="FFFF0000"/>
      <name val="Century Gothic"/>
      <family val="2"/>
    </font>
    <font>
      <u/>
      <sz val="9"/>
      <name val="Century Gothic"/>
      <family val="2"/>
    </font>
    <font>
      <sz val="9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4D79B"/>
        <bgColor rgb="FFC4D79B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46">
    <xf numFmtId="0" fontId="0" fillId="0" borderId="0" xfId="0"/>
    <xf numFmtId="0" fontId="4" fillId="0" borderId="0" xfId="0" applyFont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164" fontId="4" fillId="0" borderId="0" xfId="1" applyNumberFormat="1" applyFont="1" applyAlignment="1">
      <alignment horizontal="center" vertical="center" wrapText="1"/>
    </xf>
    <xf numFmtId="0" fontId="4" fillId="9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7" borderId="4" xfId="0" applyFont="1" applyFill="1" applyBorder="1" applyAlignment="1" applyProtection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5" fillId="0" borderId="0" xfId="0" applyFont="1"/>
    <xf numFmtId="0" fontId="7" fillId="9" borderId="0" xfId="0" applyFont="1" applyFill="1"/>
    <xf numFmtId="0" fontId="7" fillId="0" borderId="0" xfId="0" applyFont="1"/>
    <xf numFmtId="0" fontId="6" fillId="9" borderId="0" xfId="0" applyFont="1" applyFill="1"/>
    <xf numFmtId="0" fontId="6" fillId="0" borderId="0" xfId="0" applyFont="1"/>
    <xf numFmtId="0" fontId="4" fillId="8" borderId="0" xfId="0" applyFont="1" applyFill="1"/>
    <xf numFmtId="14" fontId="4" fillId="7" borderId="4" xfId="0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3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tabSelected="1" topLeftCell="A42" zoomScaleNormal="100" workbookViewId="0">
      <selection activeCell="F32" sqref="F32"/>
    </sheetView>
  </sheetViews>
  <sheetFormatPr defaultColWidth="15.83203125" defaultRowHeight="30" customHeight="1" x14ac:dyDescent="0.3"/>
  <cols>
    <col min="1" max="1" width="4.5" style="37" customWidth="1"/>
    <col min="2" max="2" width="12.6640625" style="7" customWidth="1"/>
    <col min="3" max="3" width="18.1640625" style="7" customWidth="1"/>
    <col min="4" max="4" width="24.1640625" style="7" customWidth="1"/>
    <col min="5" max="5" width="19.83203125" style="8" customWidth="1"/>
    <col min="6" max="7" width="15.83203125" style="9" customWidth="1"/>
    <col min="8" max="8" width="16.5" style="10" customWidth="1"/>
    <col min="9" max="9" width="23.5" style="1" customWidth="1"/>
    <col min="10" max="10" width="18" style="7" customWidth="1"/>
    <col min="11" max="11" width="15.83203125" style="11" customWidth="1"/>
    <col min="12" max="39" width="15.83203125" style="11"/>
    <col min="40" max="16384" width="15.83203125" style="9"/>
  </cols>
  <sheetData>
    <row r="1" spans="1:52" ht="6" customHeight="1" thickBot="1" x14ac:dyDescent="0.35"/>
    <row r="2" spans="1:52" ht="33" customHeight="1" thickBot="1" x14ac:dyDescent="0.35">
      <c r="B2" s="43" t="s">
        <v>99</v>
      </c>
      <c r="C2" s="43"/>
      <c r="D2" s="43"/>
      <c r="E2" s="43"/>
      <c r="F2" s="43"/>
      <c r="G2" s="43"/>
      <c r="H2" s="43"/>
      <c r="I2" s="43"/>
      <c r="J2" s="43"/>
    </row>
    <row r="3" spans="1:52" ht="2.25" customHeight="1" x14ac:dyDescent="0.3">
      <c r="B3" s="44"/>
      <c r="C3" s="44"/>
      <c r="D3" s="44"/>
      <c r="E3" s="44"/>
      <c r="F3" s="44"/>
      <c r="G3" s="44"/>
      <c r="H3" s="44"/>
      <c r="I3" s="44"/>
    </row>
    <row r="4" spans="1:52" s="15" customFormat="1" ht="55.5" customHeight="1" x14ac:dyDescent="0.2">
      <c r="A4" s="37"/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6</v>
      </c>
      <c r="I4" s="2" t="s">
        <v>7</v>
      </c>
      <c r="J4" s="12" t="s">
        <v>8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52" s="19" customFormat="1" ht="54" customHeight="1" x14ac:dyDescent="0.3">
      <c r="A5" s="37">
        <v>1</v>
      </c>
      <c r="B5" s="3" t="s">
        <v>101</v>
      </c>
      <c r="C5" s="29" t="s">
        <v>100</v>
      </c>
      <c r="D5" s="16" t="s">
        <v>15</v>
      </c>
      <c r="E5" s="3" t="s">
        <v>51</v>
      </c>
      <c r="F5" s="17">
        <v>43344</v>
      </c>
      <c r="G5" s="17">
        <v>43890</v>
      </c>
      <c r="H5" s="18">
        <f>20400+2550</f>
        <v>22950</v>
      </c>
      <c r="I5" s="3"/>
      <c r="J5" s="36" t="s">
        <v>10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s="19" customFormat="1" ht="54" customHeight="1" x14ac:dyDescent="0.3">
      <c r="A6" s="37">
        <v>3</v>
      </c>
      <c r="B6" s="3" t="s">
        <v>101</v>
      </c>
      <c r="C6" s="29" t="s">
        <v>100</v>
      </c>
      <c r="D6" s="16" t="s">
        <v>50</v>
      </c>
      <c r="E6" s="3" t="s">
        <v>51</v>
      </c>
      <c r="F6" s="17">
        <v>43344</v>
      </c>
      <c r="G6" s="17">
        <v>43890</v>
      </c>
      <c r="H6" s="18">
        <f>31008+3876</f>
        <v>34884</v>
      </c>
      <c r="I6" s="3"/>
      <c r="J6" s="36" t="s">
        <v>10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s="19" customFormat="1" ht="57" customHeight="1" x14ac:dyDescent="0.3">
      <c r="A7" s="37">
        <v>5</v>
      </c>
      <c r="B7" s="3" t="s">
        <v>101</v>
      </c>
      <c r="C7" s="29" t="s">
        <v>100</v>
      </c>
      <c r="D7" s="20" t="s">
        <v>16</v>
      </c>
      <c r="E7" s="3" t="s">
        <v>51</v>
      </c>
      <c r="F7" s="17">
        <v>43344</v>
      </c>
      <c r="G7" s="17">
        <v>43890</v>
      </c>
      <c r="H7" s="18">
        <f>31008+3876</f>
        <v>34884</v>
      </c>
      <c r="I7" s="3"/>
      <c r="J7" s="36" t="s">
        <v>10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s="19" customFormat="1" ht="57" customHeight="1" x14ac:dyDescent="0.3">
      <c r="A8" s="37">
        <v>7</v>
      </c>
      <c r="B8" s="3" t="s">
        <v>101</v>
      </c>
      <c r="C8" s="29" t="s">
        <v>100</v>
      </c>
      <c r="D8" s="20" t="s">
        <v>55</v>
      </c>
      <c r="E8" s="3" t="s">
        <v>51</v>
      </c>
      <c r="F8" s="17">
        <v>43466</v>
      </c>
      <c r="G8" s="17">
        <v>43890</v>
      </c>
      <c r="H8" s="18">
        <f>15300+2550</f>
        <v>17850</v>
      </c>
      <c r="I8" s="3"/>
      <c r="J8" s="36" t="s">
        <v>10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s="19" customFormat="1" ht="57" customHeight="1" x14ac:dyDescent="0.3">
      <c r="A9" s="37">
        <v>9</v>
      </c>
      <c r="B9" s="3" t="s">
        <v>101</v>
      </c>
      <c r="C9" s="29" t="s">
        <v>100</v>
      </c>
      <c r="D9" s="20" t="s">
        <v>59</v>
      </c>
      <c r="E9" s="3" t="s">
        <v>51</v>
      </c>
      <c r="F9" s="17">
        <v>43467</v>
      </c>
      <c r="G9" s="17">
        <v>43890</v>
      </c>
      <c r="H9" s="18">
        <f>23256+3876</f>
        <v>27132</v>
      </c>
      <c r="I9" s="3"/>
      <c r="J9" s="36" t="s">
        <v>10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s="19" customFormat="1" ht="57" x14ac:dyDescent="0.3">
      <c r="A10" s="37">
        <v>11</v>
      </c>
      <c r="B10" s="3" t="s">
        <v>102</v>
      </c>
      <c r="C10" s="29" t="s">
        <v>103</v>
      </c>
      <c r="D10" s="3" t="s">
        <v>17</v>
      </c>
      <c r="E10" s="3" t="s">
        <v>46</v>
      </c>
      <c r="F10" s="17">
        <v>43344</v>
      </c>
      <c r="G10" s="17">
        <v>43890</v>
      </c>
      <c r="H10" s="18">
        <f>24888+3111</f>
        <v>27999</v>
      </c>
      <c r="I10" s="3"/>
      <c r="J10" s="36" t="s">
        <v>10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s="19" customFormat="1" ht="57" x14ac:dyDescent="0.3">
      <c r="A11" s="37">
        <v>13</v>
      </c>
      <c r="B11" s="3" t="s">
        <v>104</v>
      </c>
      <c r="C11" s="29">
        <v>43658</v>
      </c>
      <c r="D11" s="3" t="s">
        <v>77</v>
      </c>
      <c r="E11" s="3" t="s">
        <v>51</v>
      </c>
      <c r="F11" s="17">
        <v>43678</v>
      </c>
      <c r="G11" s="17">
        <v>43890</v>
      </c>
      <c r="H11" s="18">
        <f>11821.8+3876</f>
        <v>15697.8</v>
      </c>
      <c r="I11" s="3"/>
      <c r="J11" s="36" t="s">
        <v>10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s="19" customFormat="1" ht="57" x14ac:dyDescent="0.3">
      <c r="A12" s="37">
        <v>15</v>
      </c>
      <c r="B12" s="3" t="s">
        <v>102</v>
      </c>
      <c r="C12" s="29" t="s">
        <v>103</v>
      </c>
      <c r="D12" s="3" t="s">
        <v>18</v>
      </c>
      <c r="E12" s="3" t="s">
        <v>46</v>
      </c>
      <c r="F12" s="17">
        <v>43344</v>
      </c>
      <c r="G12" s="17">
        <v>43890</v>
      </c>
      <c r="H12" s="18">
        <f>24888+3111</f>
        <v>27999</v>
      </c>
      <c r="I12" s="3" t="s">
        <v>48</v>
      </c>
      <c r="J12" s="36" t="s">
        <v>10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s="19" customFormat="1" ht="57" x14ac:dyDescent="0.3">
      <c r="A13" s="37">
        <v>17</v>
      </c>
      <c r="B13" s="3" t="s">
        <v>105</v>
      </c>
      <c r="C13" s="29" t="s">
        <v>106</v>
      </c>
      <c r="D13" s="3" t="s">
        <v>64</v>
      </c>
      <c r="E13" s="3" t="s">
        <v>51</v>
      </c>
      <c r="F13" s="17">
        <v>43500</v>
      </c>
      <c r="G13" s="17">
        <v>43890</v>
      </c>
      <c r="H13" s="18">
        <f>15300+2550</f>
        <v>17850</v>
      </c>
      <c r="I13" s="3" t="s">
        <v>48</v>
      </c>
      <c r="J13" s="36" t="s">
        <v>10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54" customHeight="1" x14ac:dyDescent="0.3">
      <c r="A14" s="37">
        <v>19</v>
      </c>
      <c r="B14" s="3" t="s">
        <v>101</v>
      </c>
      <c r="C14" s="29" t="s">
        <v>100</v>
      </c>
      <c r="D14" s="3" t="s">
        <v>21</v>
      </c>
      <c r="E14" s="3" t="s">
        <v>51</v>
      </c>
      <c r="F14" s="17">
        <v>43344</v>
      </c>
      <c r="G14" s="17">
        <v>43890</v>
      </c>
      <c r="H14" s="18">
        <f>24888+3111</f>
        <v>27999</v>
      </c>
      <c r="I14" s="3"/>
      <c r="J14" s="36" t="s">
        <v>10</v>
      </c>
    </row>
    <row r="15" spans="1:52" ht="57" x14ac:dyDescent="0.3">
      <c r="A15" s="37">
        <v>21</v>
      </c>
      <c r="B15" s="3" t="s">
        <v>107</v>
      </c>
      <c r="C15" s="29" t="s">
        <v>108</v>
      </c>
      <c r="D15" s="20" t="s">
        <v>72</v>
      </c>
      <c r="E15" s="3" t="s">
        <v>46</v>
      </c>
      <c r="F15" s="17">
        <v>43647</v>
      </c>
      <c r="G15" s="17">
        <v>43890</v>
      </c>
      <c r="H15" s="18">
        <f>18600+2550</f>
        <v>21150</v>
      </c>
      <c r="I15" s="3" t="s">
        <v>48</v>
      </c>
      <c r="J15" s="36" t="s">
        <v>10</v>
      </c>
    </row>
    <row r="16" spans="1:52" ht="57" x14ac:dyDescent="0.3">
      <c r="A16" s="37">
        <v>23</v>
      </c>
      <c r="B16" s="3" t="s">
        <v>101</v>
      </c>
      <c r="C16" s="29" t="s">
        <v>100</v>
      </c>
      <c r="D16" s="20" t="s">
        <v>37</v>
      </c>
      <c r="E16" s="3" t="s">
        <v>51</v>
      </c>
      <c r="F16" s="17">
        <v>43344</v>
      </c>
      <c r="G16" s="17">
        <v>43890</v>
      </c>
      <c r="H16" s="18">
        <f>24888+3111</f>
        <v>27999</v>
      </c>
      <c r="I16" s="3"/>
      <c r="J16" s="36" t="s">
        <v>10</v>
      </c>
    </row>
    <row r="17" spans="1:39" ht="57" x14ac:dyDescent="0.3">
      <c r="A17" s="37">
        <v>25</v>
      </c>
      <c r="B17" s="3" t="s">
        <v>102</v>
      </c>
      <c r="C17" s="29" t="s">
        <v>103</v>
      </c>
      <c r="D17" s="20" t="s">
        <v>47</v>
      </c>
      <c r="E17" s="3" t="s">
        <v>46</v>
      </c>
      <c r="F17" s="17">
        <v>43344</v>
      </c>
      <c r="G17" s="17">
        <v>43890</v>
      </c>
      <c r="H17" s="18">
        <f>24888+3111</f>
        <v>27999</v>
      </c>
      <c r="I17" s="3"/>
      <c r="J17" s="36" t="s">
        <v>10</v>
      </c>
    </row>
    <row r="18" spans="1:39" ht="53.25" customHeight="1" x14ac:dyDescent="0.3">
      <c r="A18" s="37">
        <v>27</v>
      </c>
      <c r="B18" s="3" t="s">
        <v>101</v>
      </c>
      <c r="C18" s="29" t="s">
        <v>100</v>
      </c>
      <c r="D18" s="20" t="s">
        <v>22</v>
      </c>
      <c r="E18" s="3" t="s">
        <v>51</v>
      </c>
      <c r="F18" s="17">
        <v>43344</v>
      </c>
      <c r="G18" s="17">
        <v>43890</v>
      </c>
      <c r="H18" s="18">
        <f>37830+4728.72</f>
        <v>42558.720000000001</v>
      </c>
      <c r="I18" s="3"/>
      <c r="J18" s="36" t="s">
        <v>10</v>
      </c>
    </row>
    <row r="19" spans="1:39" ht="57" x14ac:dyDescent="0.3">
      <c r="A19" s="37">
        <v>29</v>
      </c>
      <c r="B19" s="3" t="s">
        <v>101</v>
      </c>
      <c r="C19" s="29" t="s">
        <v>100</v>
      </c>
      <c r="D19" s="20" t="s">
        <v>23</v>
      </c>
      <c r="E19" s="3" t="s">
        <v>51</v>
      </c>
      <c r="F19" s="17">
        <v>43344</v>
      </c>
      <c r="G19" s="17">
        <v>43890</v>
      </c>
      <c r="H19" s="18">
        <f>31008+3876</f>
        <v>34884</v>
      </c>
      <c r="I19" s="3"/>
      <c r="J19" s="36" t="s">
        <v>10</v>
      </c>
    </row>
    <row r="20" spans="1:39" ht="57" x14ac:dyDescent="0.3">
      <c r="A20" s="37">
        <v>31</v>
      </c>
      <c r="B20" s="3" t="s">
        <v>101</v>
      </c>
      <c r="C20" s="29" t="s">
        <v>100</v>
      </c>
      <c r="D20" s="20" t="s">
        <v>24</v>
      </c>
      <c r="E20" s="3" t="s">
        <v>51</v>
      </c>
      <c r="F20" s="17">
        <v>43344</v>
      </c>
      <c r="G20" s="17">
        <v>43890</v>
      </c>
      <c r="H20" s="18">
        <f>37830+3876</f>
        <v>41706</v>
      </c>
      <c r="I20" s="3" t="s">
        <v>48</v>
      </c>
      <c r="J20" s="36" t="s">
        <v>10</v>
      </c>
    </row>
    <row r="21" spans="1:39" ht="57" x14ac:dyDescent="0.3">
      <c r="A21" s="37">
        <v>33</v>
      </c>
      <c r="B21" s="3" t="s">
        <v>109</v>
      </c>
      <c r="C21" s="29" t="s">
        <v>110</v>
      </c>
      <c r="D21" s="3" t="s">
        <v>60</v>
      </c>
      <c r="E21" s="3" t="s">
        <v>51</v>
      </c>
      <c r="F21" s="17">
        <v>43461</v>
      </c>
      <c r="G21" s="17">
        <v>43890</v>
      </c>
      <c r="H21" s="18">
        <f>23256+3876</f>
        <v>27132</v>
      </c>
      <c r="I21" s="3"/>
      <c r="J21" s="36" t="s">
        <v>10</v>
      </c>
    </row>
    <row r="22" spans="1:39" ht="57" x14ac:dyDescent="0.3">
      <c r="A22" s="37">
        <v>35</v>
      </c>
      <c r="B22" s="3" t="s">
        <v>101</v>
      </c>
      <c r="C22" s="29" t="s">
        <v>100</v>
      </c>
      <c r="D22" s="3" t="s">
        <v>49</v>
      </c>
      <c r="E22" s="3" t="s">
        <v>51</v>
      </c>
      <c r="F22" s="17">
        <v>43344</v>
      </c>
      <c r="G22" s="17">
        <v>43890</v>
      </c>
      <c r="H22" s="18">
        <f>31008+3876</f>
        <v>34884</v>
      </c>
      <c r="I22" s="3"/>
      <c r="J22" s="36" t="s">
        <v>10</v>
      </c>
    </row>
    <row r="23" spans="1:39" ht="42.75" x14ac:dyDescent="0.3">
      <c r="A23" s="37">
        <v>37</v>
      </c>
      <c r="B23" s="3" t="s">
        <v>101</v>
      </c>
      <c r="C23" s="29" t="s">
        <v>100</v>
      </c>
      <c r="D23" s="20" t="s">
        <v>39</v>
      </c>
      <c r="E23" s="3" t="s">
        <v>9</v>
      </c>
      <c r="F23" s="17">
        <v>43344</v>
      </c>
      <c r="G23" s="17">
        <v>43890</v>
      </c>
      <c r="H23" s="21">
        <f>20400+2550</f>
        <v>22950</v>
      </c>
      <c r="I23" s="3"/>
      <c r="J23" s="36" t="s">
        <v>10</v>
      </c>
    </row>
    <row r="24" spans="1:39" ht="57" x14ac:dyDescent="0.3">
      <c r="A24" s="37">
        <v>39</v>
      </c>
      <c r="B24" s="3" t="s">
        <v>101</v>
      </c>
      <c r="C24" s="29" t="s">
        <v>100</v>
      </c>
      <c r="D24" s="20" t="s">
        <v>52</v>
      </c>
      <c r="E24" s="3" t="s">
        <v>51</v>
      </c>
      <c r="F24" s="17">
        <v>43344</v>
      </c>
      <c r="G24" s="17">
        <v>43890</v>
      </c>
      <c r="H24" s="18">
        <f>20400+2550</f>
        <v>22950</v>
      </c>
      <c r="I24" s="3"/>
      <c r="J24" s="36" t="s">
        <v>10</v>
      </c>
    </row>
    <row r="25" spans="1:39" ht="85.5" x14ac:dyDescent="0.3">
      <c r="A25" s="37">
        <v>41</v>
      </c>
      <c r="B25" s="3">
        <v>21</v>
      </c>
      <c r="C25" s="29">
        <v>43852</v>
      </c>
      <c r="D25" s="20" t="s">
        <v>94</v>
      </c>
      <c r="E25" s="3" t="s">
        <v>61</v>
      </c>
      <c r="F25" s="17">
        <v>43852</v>
      </c>
      <c r="G25" s="17" t="s">
        <v>13</v>
      </c>
      <c r="H25" s="18">
        <v>1040</v>
      </c>
      <c r="I25" s="3" t="s">
        <v>97</v>
      </c>
      <c r="J25" s="3" t="s">
        <v>10</v>
      </c>
    </row>
    <row r="26" spans="1:39" ht="99.75" x14ac:dyDescent="0.3">
      <c r="A26" s="37">
        <v>42</v>
      </c>
      <c r="B26" s="3">
        <v>21</v>
      </c>
      <c r="C26" s="29">
        <v>43852</v>
      </c>
      <c r="D26" s="20" t="s">
        <v>95</v>
      </c>
      <c r="E26" s="3" t="s">
        <v>96</v>
      </c>
      <c r="F26" s="17">
        <v>43852</v>
      </c>
      <c r="G26" s="17" t="s">
        <v>13</v>
      </c>
      <c r="H26" s="18">
        <v>1220</v>
      </c>
      <c r="I26" s="3" t="s">
        <v>98</v>
      </c>
      <c r="J26" s="3" t="s">
        <v>10</v>
      </c>
    </row>
    <row r="27" spans="1:39" s="23" customFormat="1" ht="96.75" customHeight="1" x14ac:dyDescent="0.25">
      <c r="A27" s="37">
        <v>43</v>
      </c>
      <c r="B27" s="3">
        <v>95</v>
      </c>
      <c r="C27" s="29">
        <v>42809</v>
      </c>
      <c r="D27" s="16" t="s">
        <v>11</v>
      </c>
      <c r="E27" s="3" t="s">
        <v>12</v>
      </c>
      <c r="F27" s="17">
        <v>42809</v>
      </c>
      <c r="G27" s="17" t="s">
        <v>13</v>
      </c>
      <c r="H27" s="18">
        <v>1268.8</v>
      </c>
      <c r="I27" s="3" t="s">
        <v>14</v>
      </c>
      <c r="J27" s="40" t="s">
        <v>10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23" customFormat="1" ht="99.75" x14ac:dyDescent="0.25">
      <c r="A28" s="37">
        <v>44</v>
      </c>
      <c r="B28" s="3">
        <v>433</v>
      </c>
      <c r="C28" s="29">
        <v>43031</v>
      </c>
      <c r="D28" s="16" t="s">
        <v>11</v>
      </c>
      <c r="E28" s="3" t="s">
        <v>12</v>
      </c>
      <c r="F28" s="17">
        <v>43031</v>
      </c>
      <c r="G28" s="17" t="s">
        <v>13</v>
      </c>
      <c r="H28" s="18">
        <v>4440.8</v>
      </c>
      <c r="I28" s="3" t="s">
        <v>38</v>
      </c>
      <c r="J28" s="41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23" customFormat="1" ht="156" customHeight="1" x14ac:dyDescent="0.25">
      <c r="A29" s="37">
        <v>45</v>
      </c>
      <c r="B29" s="3">
        <v>280</v>
      </c>
      <c r="C29" s="29">
        <v>43237</v>
      </c>
      <c r="D29" s="16" t="s">
        <v>11</v>
      </c>
      <c r="E29" s="3" t="s">
        <v>12</v>
      </c>
      <c r="F29" s="17">
        <v>43237</v>
      </c>
      <c r="G29" s="17" t="s">
        <v>13</v>
      </c>
      <c r="H29" s="18">
        <v>2875</v>
      </c>
      <c r="I29" s="3" t="s">
        <v>43</v>
      </c>
      <c r="J29" s="41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1:39" s="23" customFormat="1" ht="156.75" x14ac:dyDescent="0.25">
      <c r="A30" s="37">
        <v>46</v>
      </c>
      <c r="B30" s="3">
        <v>338</v>
      </c>
      <c r="C30" s="29">
        <v>43270</v>
      </c>
      <c r="D30" s="16" t="s">
        <v>11</v>
      </c>
      <c r="E30" s="3" t="s">
        <v>12</v>
      </c>
      <c r="F30" s="17">
        <v>43270</v>
      </c>
      <c r="G30" s="17" t="s">
        <v>20</v>
      </c>
      <c r="H30" s="18">
        <v>2300</v>
      </c>
      <c r="I30" s="3" t="s">
        <v>44</v>
      </c>
      <c r="J30" s="41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s="23" customFormat="1" ht="71.25" x14ac:dyDescent="0.25">
      <c r="A31" s="37">
        <v>47</v>
      </c>
      <c r="B31" s="3">
        <v>392</v>
      </c>
      <c r="C31" s="29">
        <v>43293</v>
      </c>
      <c r="D31" s="16" t="s">
        <v>11</v>
      </c>
      <c r="E31" s="3" t="s">
        <v>12</v>
      </c>
      <c r="F31" s="17">
        <v>43293</v>
      </c>
      <c r="G31" s="17" t="s">
        <v>20</v>
      </c>
      <c r="H31" s="18">
        <v>2300</v>
      </c>
      <c r="I31" s="3" t="s">
        <v>45</v>
      </c>
      <c r="J31" s="4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s="23" customFormat="1" ht="114" x14ac:dyDescent="0.25">
      <c r="A32" s="37">
        <v>48</v>
      </c>
      <c r="B32" s="3">
        <v>620</v>
      </c>
      <c r="C32" s="29">
        <v>43462</v>
      </c>
      <c r="D32" s="16" t="s">
        <v>11</v>
      </c>
      <c r="E32" s="3" t="s">
        <v>12</v>
      </c>
      <c r="F32" s="29">
        <v>43462</v>
      </c>
      <c r="G32" s="17" t="s">
        <v>20</v>
      </c>
      <c r="H32" s="18">
        <v>2188.6799999999998</v>
      </c>
      <c r="I32" s="3" t="s">
        <v>56</v>
      </c>
      <c r="J32" s="41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 s="25" customFormat="1" ht="128.25" x14ac:dyDescent="0.25">
      <c r="A33" s="37">
        <v>49</v>
      </c>
      <c r="B33" s="3">
        <v>473</v>
      </c>
      <c r="C33" s="29">
        <v>43769</v>
      </c>
      <c r="D33" s="16" t="s">
        <v>11</v>
      </c>
      <c r="E33" s="3" t="s">
        <v>12</v>
      </c>
      <c r="F33" s="17">
        <v>43769</v>
      </c>
      <c r="G33" s="17" t="s">
        <v>20</v>
      </c>
      <c r="H33" s="18">
        <v>2537.6</v>
      </c>
      <c r="I33" s="3" t="s">
        <v>83</v>
      </c>
      <c r="J33" s="41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s="25" customFormat="1" ht="114" x14ac:dyDescent="0.25">
      <c r="A34" s="37">
        <v>50</v>
      </c>
      <c r="B34" s="3">
        <v>521</v>
      </c>
      <c r="C34" s="29">
        <v>43789</v>
      </c>
      <c r="D34" s="16" t="s">
        <v>11</v>
      </c>
      <c r="E34" s="3" t="s">
        <v>12</v>
      </c>
      <c r="F34" s="17">
        <v>43789</v>
      </c>
      <c r="G34" s="17" t="s">
        <v>20</v>
      </c>
      <c r="H34" s="18">
        <v>2283.84</v>
      </c>
      <c r="I34" s="3" t="s">
        <v>89</v>
      </c>
      <c r="J34" s="42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 s="23" customFormat="1" ht="63.75" customHeight="1" x14ac:dyDescent="0.25">
      <c r="A35" s="37">
        <v>51</v>
      </c>
      <c r="B35" s="3">
        <v>447</v>
      </c>
      <c r="C35" s="29">
        <v>43363</v>
      </c>
      <c r="D35" s="16" t="s">
        <v>53</v>
      </c>
      <c r="E35" s="3" t="s">
        <v>34</v>
      </c>
      <c r="F35" s="17">
        <v>43363</v>
      </c>
      <c r="G35" s="17" t="s">
        <v>20</v>
      </c>
      <c r="H35" s="18">
        <v>1021.38</v>
      </c>
      <c r="I35" s="3" t="s">
        <v>54</v>
      </c>
      <c r="J35" s="3" t="s">
        <v>10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ht="71.25" x14ac:dyDescent="0.3">
      <c r="A36" s="37">
        <v>52</v>
      </c>
      <c r="B36" s="3">
        <v>164</v>
      </c>
      <c r="C36" s="29">
        <v>41388</v>
      </c>
      <c r="D36" s="3" t="s">
        <v>19</v>
      </c>
      <c r="E36" s="3" t="s">
        <v>34</v>
      </c>
      <c r="F36" s="29">
        <v>41388</v>
      </c>
      <c r="G36" s="29" t="s">
        <v>20</v>
      </c>
      <c r="H36" s="18">
        <v>728</v>
      </c>
      <c r="I36" s="4" t="s">
        <v>33</v>
      </c>
      <c r="J36" s="40" t="s">
        <v>10</v>
      </c>
    </row>
    <row r="37" spans="1:39" ht="127.5" customHeight="1" x14ac:dyDescent="0.3">
      <c r="A37" s="37">
        <v>53</v>
      </c>
      <c r="B37" s="3">
        <v>169</v>
      </c>
      <c r="C37" s="29">
        <v>42860</v>
      </c>
      <c r="D37" s="3" t="s">
        <v>19</v>
      </c>
      <c r="E37" s="3" t="s">
        <v>35</v>
      </c>
      <c r="F37" s="29">
        <v>42860</v>
      </c>
      <c r="G37" s="29" t="s">
        <v>20</v>
      </c>
      <c r="H37" s="18">
        <v>1560</v>
      </c>
      <c r="I37" s="4" t="s">
        <v>36</v>
      </c>
      <c r="J37" s="41"/>
    </row>
    <row r="38" spans="1:39" s="27" customFormat="1" ht="128.25" x14ac:dyDescent="0.3">
      <c r="A38" s="37">
        <v>54</v>
      </c>
      <c r="B38" s="33">
        <v>281</v>
      </c>
      <c r="C38" s="34">
        <v>43237</v>
      </c>
      <c r="D38" s="33" t="s">
        <v>19</v>
      </c>
      <c r="E38" s="33" t="s">
        <v>34</v>
      </c>
      <c r="F38" s="34">
        <v>43237</v>
      </c>
      <c r="G38" s="34" t="s">
        <v>13</v>
      </c>
      <c r="H38" s="35">
        <v>1035</v>
      </c>
      <c r="I38" s="5" t="s">
        <v>42</v>
      </c>
      <c r="J38" s="41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27" customFormat="1" ht="128.25" x14ac:dyDescent="0.3">
      <c r="A39" s="37">
        <v>55</v>
      </c>
      <c r="B39" s="33">
        <v>444</v>
      </c>
      <c r="C39" s="34">
        <v>43747</v>
      </c>
      <c r="D39" s="33" t="s">
        <v>19</v>
      </c>
      <c r="E39" s="33" t="s">
        <v>34</v>
      </c>
      <c r="F39" s="34">
        <v>43747</v>
      </c>
      <c r="G39" s="34" t="s">
        <v>13</v>
      </c>
      <c r="H39" s="35">
        <v>761.28</v>
      </c>
      <c r="I39" s="5" t="s">
        <v>79</v>
      </c>
      <c r="J39" s="41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27" customFormat="1" ht="142.5" x14ac:dyDescent="0.3">
      <c r="A40" s="37">
        <v>56</v>
      </c>
      <c r="B40" s="33">
        <v>445</v>
      </c>
      <c r="C40" s="34">
        <v>43747</v>
      </c>
      <c r="D40" s="33" t="s">
        <v>19</v>
      </c>
      <c r="E40" s="33" t="s">
        <v>34</v>
      </c>
      <c r="F40" s="34">
        <v>43747</v>
      </c>
      <c r="G40" s="34" t="s">
        <v>13</v>
      </c>
      <c r="H40" s="35">
        <v>761.28</v>
      </c>
      <c r="I40" s="5" t="s">
        <v>80</v>
      </c>
      <c r="J40" s="4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27" customFormat="1" ht="156.75" x14ac:dyDescent="0.3">
      <c r="A41" s="37">
        <v>57</v>
      </c>
      <c r="B41" s="33">
        <v>446</v>
      </c>
      <c r="C41" s="34">
        <v>43747</v>
      </c>
      <c r="D41" s="33" t="s">
        <v>19</v>
      </c>
      <c r="E41" s="33" t="s">
        <v>34</v>
      </c>
      <c r="F41" s="34">
        <v>43747</v>
      </c>
      <c r="G41" s="34" t="s">
        <v>13</v>
      </c>
      <c r="H41" s="35">
        <v>761.28</v>
      </c>
      <c r="I41" s="5" t="s">
        <v>81</v>
      </c>
      <c r="J41" s="41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27" customFormat="1" ht="156.75" x14ac:dyDescent="0.3">
      <c r="A42" s="37">
        <v>58</v>
      </c>
      <c r="B42" s="33">
        <v>447</v>
      </c>
      <c r="C42" s="34">
        <v>43747</v>
      </c>
      <c r="D42" s="33" t="s">
        <v>19</v>
      </c>
      <c r="E42" s="33" t="s">
        <v>34</v>
      </c>
      <c r="F42" s="34">
        <v>43747</v>
      </c>
      <c r="G42" s="34" t="s">
        <v>13</v>
      </c>
      <c r="H42" s="35">
        <v>761.28</v>
      </c>
      <c r="I42" s="5" t="s">
        <v>82</v>
      </c>
      <c r="J42" s="42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ht="125.25" customHeight="1" x14ac:dyDescent="0.3">
      <c r="A43" s="37">
        <v>59</v>
      </c>
      <c r="B43" s="3">
        <v>634</v>
      </c>
      <c r="C43" s="29">
        <v>43462</v>
      </c>
      <c r="D43" s="3" t="s">
        <v>41</v>
      </c>
      <c r="E43" s="3" t="s">
        <v>57</v>
      </c>
      <c r="F43" s="29">
        <v>43462</v>
      </c>
      <c r="G43" s="17" t="s">
        <v>20</v>
      </c>
      <c r="H43" s="18">
        <v>7612.8</v>
      </c>
      <c r="I43" s="3" t="s">
        <v>58</v>
      </c>
      <c r="J43" s="40" t="s">
        <v>10</v>
      </c>
    </row>
    <row r="44" spans="1:39" ht="125.25" customHeight="1" x14ac:dyDescent="0.3">
      <c r="A44" s="37">
        <v>60</v>
      </c>
      <c r="B44" s="3">
        <v>60</v>
      </c>
      <c r="C44" s="29">
        <v>43504</v>
      </c>
      <c r="D44" s="3" t="s">
        <v>41</v>
      </c>
      <c r="E44" s="3" t="s">
        <v>61</v>
      </c>
      <c r="F44" s="17">
        <v>43504</v>
      </c>
      <c r="G44" s="17" t="s">
        <v>20</v>
      </c>
      <c r="H44" s="18">
        <v>19032</v>
      </c>
      <c r="I44" s="3" t="s">
        <v>62</v>
      </c>
      <c r="J44" s="41"/>
    </row>
    <row r="45" spans="1:39" ht="125.25" customHeight="1" x14ac:dyDescent="0.3">
      <c r="A45" s="37">
        <v>61</v>
      </c>
      <c r="B45" s="3">
        <v>131</v>
      </c>
      <c r="C45" s="29">
        <v>43552</v>
      </c>
      <c r="D45" s="3" t="s">
        <v>41</v>
      </c>
      <c r="E45" s="3" t="s">
        <v>61</v>
      </c>
      <c r="F45" s="17">
        <v>43552</v>
      </c>
      <c r="G45" s="17" t="s">
        <v>20</v>
      </c>
      <c r="H45" s="18">
        <v>3500</v>
      </c>
      <c r="I45" s="3" t="s">
        <v>65</v>
      </c>
      <c r="J45" s="41"/>
    </row>
    <row r="46" spans="1:39" ht="117.75" customHeight="1" x14ac:dyDescent="0.3">
      <c r="A46" s="37">
        <v>62</v>
      </c>
      <c r="B46" s="3">
        <v>308</v>
      </c>
      <c r="C46" s="29">
        <v>43644</v>
      </c>
      <c r="D46" s="3" t="s">
        <v>41</v>
      </c>
      <c r="E46" s="3" t="s">
        <v>61</v>
      </c>
      <c r="F46" s="17">
        <v>43644</v>
      </c>
      <c r="G46" s="17" t="s">
        <v>20</v>
      </c>
      <c r="H46" s="18">
        <v>6283.48</v>
      </c>
      <c r="I46" s="3" t="s">
        <v>74</v>
      </c>
      <c r="J46" s="41"/>
    </row>
    <row r="47" spans="1:39" s="28" customFormat="1" ht="110.25" customHeight="1" x14ac:dyDescent="0.3">
      <c r="A47" s="37">
        <v>63</v>
      </c>
      <c r="B47" s="3">
        <v>581</v>
      </c>
      <c r="C47" s="29">
        <v>43822</v>
      </c>
      <c r="D47" s="3" t="s">
        <v>41</v>
      </c>
      <c r="E47" s="3" t="s">
        <v>61</v>
      </c>
      <c r="F47" s="17">
        <v>43822</v>
      </c>
      <c r="G47" s="17" t="s">
        <v>20</v>
      </c>
      <c r="H47" s="18">
        <v>9000</v>
      </c>
      <c r="I47" s="3" t="s">
        <v>93</v>
      </c>
      <c r="J47" s="4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106.5" customHeight="1" x14ac:dyDescent="0.3">
      <c r="A48" s="37">
        <v>64</v>
      </c>
      <c r="B48" s="3">
        <v>61</v>
      </c>
      <c r="C48" s="29">
        <v>43504</v>
      </c>
      <c r="D48" s="3" t="s">
        <v>63</v>
      </c>
      <c r="E48" s="3" t="s">
        <v>34</v>
      </c>
      <c r="F48" s="17">
        <v>43504</v>
      </c>
      <c r="G48" s="17" t="s">
        <v>20</v>
      </c>
      <c r="H48" s="18">
        <v>1313.21</v>
      </c>
      <c r="I48" s="3" t="s">
        <v>84</v>
      </c>
      <c r="J48" s="3" t="s">
        <v>10</v>
      </c>
    </row>
    <row r="49" spans="1:10" ht="115.5" customHeight="1" x14ac:dyDescent="0.3">
      <c r="A49" s="37">
        <v>65</v>
      </c>
      <c r="B49" s="3">
        <v>232</v>
      </c>
      <c r="C49" s="29">
        <v>43607</v>
      </c>
      <c r="D49" s="3" t="s">
        <v>66</v>
      </c>
      <c r="E49" s="3" t="s">
        <v>67</v>
      </c>
      <c r="F49" s="17">
        <v>43607</v>
      </c>
      <c r="G49" s="17" t="s">
        <v>20</v>
      </c>
      <c r="H49" s="18">
        <v>2520</v>
      </c>
      <c r="I49" s="3" t="s">
        <v>68</v>
      </c>
      <c r="J49" s="3" t="s">
        <v>10</v>
      </c>
    </row>
    <row r="50" spans="1:10" ht="110.25" customHeight="1" x14ac:dyDescent="0.3">
      <c r="A50" s="37">
        <v>66</v>
      </c>
      <c r="B50" s="3" t="s">
        <v>111</v>
      </c>
      <c r="C50" s="29" t="s">
        <v>112</v>
      </c>
      <c r="D50" s="3" t="s">
        <v>91</v>
      </c>
      <c r="E50" s="3" t="s">
        <v>40</v>
      </c>
      <c r="F50" s="17">
        <v>43617</v>
      </c>
      <c r="G50" s="17">
        <v>43951</v>
      </c>
      <c r="H50" s="18">
        <f>21420+12240</f>
        <v>33660</v>
      </c>
      <c r="I50" s="3" t="s">
        <v>92</v>
      </c>
      <c r="J50" s="36"/>
    </row>
    <row r="51" spans="1:10" ht="156.75" x14ac:dyDescent="0.3">
      <c r="A51" s="37">
        <v>68</v>
      </c>
      <c r="B51" s="3" t="s">
        <v>113</v>
      </c>
      <c r="C51" s="29" t="s">
        <v>114</v>
      </c>
      <c r="D51" s="3" t="s">
        <v>78</v>
      </c>
      <c r="E51" s="3" t="s">
        <v>40</v>
      </c>
      <c r="F51" s="29">
        <v>43678</v>
      </c>
      <c r="G51" s="17">
        <v>43951</v>
      </c>
      <c r="H51" s="21">
        <f>15708+12240</f>
        <v>27948</v>
      </c>
      <c r="I51" s="3" t="s">
        <v>115</v>
      </c>
      <c r="J51" s="36" t="s">
        <v>10</v>
      </c>
    </row>
    <row r="52" spans="1:10" ht="185.25" x14ac:dyDescent="0.3">
      <c r="A52" s="37">
        <v>70</v>
      </c>
      <c r="B52" s="3">
        <v>475</v>
      </c>
      <c r="C52" s="29">
        <v>43769</v>
      </c>
      <c r="D52" s="3" t="s">
        <v>87</v>
      </c>
      <c r="E52" s="3" t="s">
        <v>85</v>
      </c>
      <c r="F52" s="17">
        <v>43800</v>
      </c>
      <c r="G52" s="17">
        <v>44165</v>
      </c>
      <c r="H52" s="18">
        <v>36000</v>
      </c>
      <c r="I52" s="32" t="s">
        <v>86</v>
      </c>
      <c r="J52" s="3" t="s">
        <v>10</v>
      </c>
    </row>
    <row r="53" spans="1:10" ht="185.25" x14ac:dyDescent="0.3">
      <c r="A53" s="37">
        <v>71</v>
      </c>
      <c r="B53" s="3">
        <v>474</v>
      </c>
      <c r="C53" s="29">
        <v>43769</v>
      </c>
      <c r="D53" s="3" t="s">
        <v>90</v>
      </c>
      <c r="E53" s="3" t="s">
        <v>88</v>
      </c>
      <c r="F53" s="17">
        <v>43800</v>
      </c>
      <c r="G53" s="17">
        <v>44165</v>
      </c>
      <c r="H53" s="18">
        <v>36000</v>
      </c>
      <c r="I53" s="32" t="s">
        <v>86</v>
      </c>
      <c r="J53" s="3" t="s">
        <v>10</v>
      </c>
    </row>
    <row r="54" spans="1:10" ht="7.5" customHeight="1" x14ac:dyDescent="0.3">
      <c r="B54" s="38"/>
    </row>
    <row r="55" spans="1:10" ht="24" customHeight="1" x14ac:dyDescent="0.3">
      <c r="B55" s="45" t="s">
        <v>25</v>
      </c>
      <c r="C55" s="45"/>
      <c r="D55" s="45"/>
      <c r="E55" s="45"/>
      <c r="F55" s="45"/>
      <c r="G55" s="45"/>
      <c r="H55" s="45"/>
      <c r="I55" s="45"/>
      <c r="J55" s="45"/>
    </row>
    <row r="56" spans="1:10" ht="43.5" customHeight="1" x14ac:dyDescent="0.3">
      <c r="B56" s="6" t="s">
        <v>0</v>
      </c>
      <c r="C56" s="6" t="s">
        <v>1</v>
      </c>
      <c r="D56" s="6" t="s">
        <v>2</v>
      </c>
      <c r="E56" s="6" t="s">
        <v>26</v>
      </c>
      <c r="F56" s="6" t="s">
        <v>27</v>
      </c>
      <c r="G56" s="6" t="s">
        <v>28</v>
      </c>
      <c r="H56" s="30" t="s">
        <v>6</v>
      </c>
      <c r="I56" s="6" t="s">
        <v>7</v>
      </c>
      <c r="J56" s="6" t="s">
        <v>29</v>
      </c>
    </row>
    <row r="57" spans="1:10" ht="39.75" customHeight="1" x14ac:dyDescent="0.3">
      <c r="A57" s="37">
        <v>72</v>
      </c>
      <c r="B57" s="3">
        <v>287</v>
      </c>
      <c r="C57" s="29">
        <v>43630</v>
      </c>
      <c r="D57" s="3" t="s">
        <v>69</v>
      </c>
      <c r="E57" s="3" t="s">
        <v>31</v>
      </c>
      <c r="F57" s="17">
        <v>43641</v>
      </c>
      <c r="G57" s="17">
        <v>44736</v>
      </c>
      <c r="H57" s="31">
        <v>55777.35</v>
      </c>
      <c r="I57" s="3" t="s">
        <v>76</v>
      </c>
      <c r="J57" s="3" t="s">
        <v>10</v>
      </c>
    </row>
    <row r="58" spans="1:10" ht="128.25" x14ac:dyDescent="0.3">
      <c r="A58" s="37">
        <v>73</v>
      </c>
      <c r="B58" s="3">
        <v>287</v>
      </c>
      <c r="C58" s="29">
        <v>43630</v>
      </c>
      <c r="D58" s="3" t="s">
        <v>70</v>
      </c>
      <c r="E58" s="3" t="s">
        <v>73</v>
      </c>
      <c r="F58" s="17">
        <v>43641</v>
      </c>
      <c r="G58" s="17">
        <v>44736</v>
      </c>
      <c r="H58" s="31">
        <v>55777.35</v>
      </c>
      <c r="I58" s="3" t="s">
        <v>75</v>
      </c>
      <c r="J58" s="3" t="s">
        <v>10</v>
      </c>
    </row>
    <row r="59" spans="1:10" ht="34.5" customHeight="1" x14ac:dyDescent="0.3">
      <c r="A59" s="37">
        <v>74</v>
      </c>
      <c r="B59" s="3">
        <v>287</v>
      </c>
      <c r="C59" s="29">
        <v>43630</v>
      </c>
      <c r="D59" s="3" t="s">
        <v>71</v>
      </c>
      <c r="E59" s="3" t="s">
        <v>30</v>
      </c>
      <c r="F59" s="17">
        <v>43641</v>
      </c>
      <c r="G59" s="17">
        <v>44736</v>
      </c>
      <c r="H59" s="31">
        <v>88462.87</v>
      </c>
      <c r="I59" s="3"/>
      <c r="J59" s="3" t="s">
        <v>10</v>
      </c>
    </row>
    <row r="60" spans="1:10" ht="28.5" customHeight="1" x14ac:dyDescent="0.3">
      <c r="B60" s="39" t="s">
        <v>32</v>
      </c>
      <c r="C60" s="39"/>
      <c r="D60" s="39"/>
      <c r="E60" s="39"/>
      <c r="F60" s="39"/>
      <c r="G60" s="39"/>
      <c r="H60" s="39"/>
      <c r="I60" s="39"/>
      <c r="J60" s="39"/>
    </row>
  </sheetData>
  <mergeCells count="7">
    <mergeCell ref="B60:J60"/>
    <mergeCell ref="J36:J42"/>
    <mergeCell ref="J43:J47"/>
    <mergeCell ref="J27:J34"/>
    <mergeCell ref="B2:J2"/>
    <mergeCell ref="B3:I3"/>
    <mergeCell ref="B55:J55"/>
  </mergeCells>
  <printOptions horizontalCentered="1" verticalCentered="1"/>
  <pageMargins left="0" right="0" top="0.39370078740157483" bottom="0.19685039370078741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Betti Elisa</cp:lastModifiedBy>
  <cp:lastPrinted>2020-02-25T10:32:03Z</cp:lastPrinted>
  <dcterms:created xsi:type="dcterms:W3CDTF">2009-01-13T13:04:47Z</dcterms:created>
  <dcterms:modified xsi:type="dcterms:W3CDTF">2020-03-06T10:21:41Z</dcterms:modified>
</cp:coreProperties>
</file>