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2.244\Aree\Qualità Formazione\003_AmministrazioneTrasparente\Trasparenza\03_ConsulentiCollaboratori\03.01_Titolari di incarichi di collaborazione o consulenza\"/>
    </mc:Choice>
  </mc:AlternateContent>
  <bookViews>
    <workbookView xWindow="0" yWindow="0" windowWidth="25200" windowHeight="11250"/>
  </bookViews>
  <sheets>
    <sheet name="ATS VAL PADANA " sheetId="3" r:id="rId1"/>
  </sheets>
  <definedNames>
    <definedName name="_xlnm._FilterDatabase" localSheetId="0" hidden="1">'ATS VAL PADANA '!$A$4:$AZ$87</definedName>
    <definedName name="_xlnm.Print_Area" localSheetId="0">'ATS VAL PADANA '!$A$1:$J$106</definedName>
    <definedName name="_xlnm.Print_Titles" localSheetId="0">'ATS VAL PADANA '!$4:$4</definedName>
  </definedNames>
  <calcPr calcId="162913"/>
</workbook>
</file>

<file path=xl/calcChain.xml><?xml version="1.0" encoding="utf-8"?>
<calcChain xmlns="http://schemas.openxmlformats.org/spreadsheetml/2006/main">
  <c r="H97" i="3" l="1"/>
  <c r="H92" i="3" l="1"/>
  <c r="H88" i="3" l="1"/>
  <c r="H24" i="3" l="1"/>
  <c r="H23" i="3"/>
  <c r="H22" i="3"/>
  <c r="H21" i="3"/>
  <c r="H20" i="3"/>
  <c r="H19" i="3"/>
  <c r="H18" i="3"/>
  <c r="H17" i="3"/>
  <c r="H16" i="3"/>
  <c r="H15" i="3"/>
  <c r="H14" i="3"/>
  <c r="H11" i="3"/>
  <c r="H13" i="3"/>
  <c r="H12" i="3"/>
  <c r="H10" i="3"/>
  <c r="H9" i="3"/>
  <c r="H8" i="3"/>
  <c r="H7" i="3"/>
  <c r="H6" i="3"/>
  <c r="H5" i="3"/>
  <c r="H87" i="3" l="1"/>
  <c r="H86" i="3"/>
</calcChain>
</file>

<file path=xl/sharedStrings.xml><?xml version="1.0" encoding="utf-8"?>
<sst xmlns="http://schemas.openxmlformats.org/spreadsheetml/2006/main" count="446" uniqueCount="187">
  <si>
    <t xml:space="preserve">Numero Provvedimento </t>
  </si>
  <si>
    <t xml:space="preserve">data del provvedimento </t>
  </si>
  <si>
    <t>NOMINATIVO</t>
  </si>
  <si>
    <t xml:space="preserve">Profilo e Oggetto dell'incarico </t>
  </si>
  <si>
    <t>Data inizio incarico</t>
  </si>
  <si>
    <t xml:space="preserve">Data scadenza incarico </t>
  </si>
  <si>
    <t>totale compenso previsto</t>
  </si>
  <si>
    <t>note</t>
  </si>
  <si>
    <t xml:space="preserve">Curriculum e Dichiarazione </t>
  </si>
  <si>
    <t>Veterinario Incarico libero professionale</t>
  </si>
  <si>
    <t>pervenuti</t>
  </si>
  <si>
    <t xml:space="preserve">Allocca Giorgio  </t>
  </si>
  <si>
    <t>Avvocato Cassazionista</t>
  </si>
  <si>
    <t xml:space="preserve">in corso </t>
  </si>
  <si>
    <t>Ricorso in Cassazione avverso la sentenza della Corte di Appello di Brescia n. 745 pubblicata il 9/8/2016 proposto da L.C.B. sas</t>
  </si>
  <si>
    <t xml:space="preserve">Antoniazzi Anna </t>
  </si>
  <si>
    <t>Barbieri Giuseppe</t>
  </si>
  <si>
    <t xml:space="preserve">Bosetti Marco </t>
  </si>
  <si>
    <t>Caronna Giuliana</t>
  </si>
  <si>
    <t>Cocchi Elisa</t>
  </si>
  <si>
    <t>in corso</t>
  </si>
  <si>
    <t xml:space="preserve">Cremonesi Maurizio </t>
  </si>
  <si>
    <t>Manzoli Elisa</t>
  </si>
  <si>
    <t xml:space="preserve">Margonari Irene </t>
  </si>
  <si>
    <t xml:space="preserve">Poli Sabrina </t>
  </si>
  <si>
    <t xml:space="preserve">COLLEGIO SINDACALE </t>
  </si>
  <si>
    <t xml:space="preserve">Incarico </t>
  </si>
  <si>
    <t xml:space="preserve">Data di insediamento </t>
  </si>
  <si>
    <t>scadenza mandato</t>
  </si>
  <si>
    <t xml:space="preserve">Curriculum </t>
  </si>
  <si>
    <t xml:space="preserve">Presidente </t>
  </si>
  <si>
    <t xml:space="preserve">Componente </t>
  </si>
  <si>
    <t xml:space="preserve">I compensi, distinti per percettore e anno di erogazione, sono disponibili attraverso la consultazione della banca dati PerLa PA accessibile dalla pagina precedente </t>
  </si>
  <si>
    <t xml:space="preserve">Ricorso proposto innanzi al TAR di BS dall'Az. Agricola DS e Societa PDA  in materia veterinaria </t>
  </si>
  <si>
    <t>Avvocato domiciliatario</t>
  </si>
  <si>
    <t xml:space="preserve">Avvocato domiciliatario </t>
  </si>
  <si>
    <t>Ricorso in appello per la riforma parziale della sentenza del Tribunale di Cremona n. 628/2016 presentata dalla Fondazione Sospiro onlus</t>
  </si>
  <si>
    <t>Forino Felice Raffaele</t>
  </si>
  <si>
    <t xml:space="preserve">Ricorso in Cassazione avverso sentenza della Corte d'Appello di BS n 929/2017 in materia di corrisponsione rette socio assistenziali </t>
  </si>
  <si>
    <t>Vicari Michele</t>
  </si>
  <si>
    <t>Psicologo</t>
  </si>
  <si>
    <t>Ferrari Giuseppe Franco</t>
  </si>
  <si>
    <t>costituzione in giudizio per il ricorso in appello presentato da R.M. innanzi la Corte d'Appello di Bs, avverso sentenza del Tribunale di Mantova n 995/2017  in materia di L 689/81</t>
  </si>
  <si>
    <t xml:space="preserve">Incario di difesa innanzi la Corte di Cassazione per il ricorso presentato da Fondazione S.  avverso sentenza della Corte d'Appello di BS n 1461/2017 in materia di corrisponsione rette socio assistenziali </t>
  </si>
  <si>
    <t>Incario di difesa innanzi la Corte di Cassazione per il ricorso presentato da L.C.B. avverso sentenza della Corte d'Appello di BS n 1672/2017 in materia di sanzioni amministrative L 689/81</t>
  </si>
  <si>
    <t xml:space="preserve">Ricorso ex art 41 C.P.C. avanti la Corte di Cassazione. Proposizione di controricorso dell'ATS </t>
  </si>
  <si>
    <t>Veterinario Incarico libero professionale Area A</t>
  </si>
  <si>
    <t>Guarnieri Luisa</t>
  </si>
  <si>
    <t xml:space="preserve"> </t>
  </si>
  <si>
    <t>Verdiglione Alessandro</t>
  </si>
  <si>
    <t>Balloi Lara</t>
  </si>
  <si>
    <t>Veterinario Incarico libero professionale - Area B</t>
  </si>
  <si>
    <t>Zagheni Ilaria</t>
  </si>
  <si>
    <t>Bani Alberta Gaia</t>
  </si>
  <si>
    <t>Citazione in giudizio innanzi al Tribunale di Bergamo per richiesta risarcimento danni</t>
  </si>
  <si>
    <t>Blotta Claudia</t>
  </si>
  <si>
    <t>Ricorso innanzi la Corte di Cassazione presentata da M.R.S. avverso sentenza del tribunale di Mantova n 353/2018 in materia di sanzioni amministrative</t>
  </si>
  <si>
    <t xml:space="preserve">Avvocato  patrocinante innanzi la Corte di Cassazione </t>
  </si>
  <si>
    <t xml:space="preserve">Ricorso in Cassazione avverso sentenza della Corte D'appello di BS n 1744/2018 in materia di corrisponsione rette socio assistenziali </t>
  </si>
  <si>
    <t>Boccarella Piero</t>
  </si>
  <si>
    <t>Vecchi Marco</t>
  </si>
  <si>
    <t xml:space="preserve">Avvocato in rappresentanza dell'ATS </t>
  </si>
  <si>
    <t>Costituzione in giudizio nella causa promossa dalla ditta Coopservice innanzi il Tribunale di Brescia</t>
  </si>
  <si>
    <t>Soave Martino</t>
  </si>
  <si>
    <t>Corso Tecla</t>
  </si>
  <si>
    <t>Proposizione in appello avverso la sentenza del Tribunale di Mantova n 104/2019 in ordine a rette di degenza socio-assistenziali</t>
  </si>
  <si>
    <t>Fiorentino Michele</t>
  </si>
  <si>
    <t>Medico</t>
  </si>
  <si>
    <t>CTP per l'ATS nella vertenza pendente innanzi il Tribunale di Bergamo, RGN 4652/2018, in materia di risarcimento danni da resp. sanitaria</t>
  </si>
  <si>
    <t xml:space="preserve">Aricò Vittoria Rosalia Maria </t>
  </si>
  <si>
    <t>Cananzi Giuseppe</t>
  </si>
  <si>
    <t>De Nittis Carlo</t>
  </si>
  <si>
    <t>Ferri Fabio</t>
  </si>
  <si>
    <t>Componente</t>
  </si>
  <si>
    <t>Proposizione in appello avverso la sentenza del Tribunale di Cremona n 356/2019 in ordine a rette di degenza socio-assistenziali</t>
  </si>
  <si>
    <t xml:space="preserve"> compenso versato all’amministrazione 
di appartenenza in applicazione
del principio di onnicomprensività
del trattamento economico dei dirigenti</t>
  </si>
  <si>
    <t xml:space="preserve">Importo senza cassa previdenziale </t>
  </si>
  <si>
    <t>Buttaro Vitantonio</t>
  </si>
  <si>
    <t>Bissa Liliana</t>
  </si>
  <si>
    <t>costituzione in giudizio per il ricorso in appello presentato da A.I. innanzi la Corte d'Appello di BS, avverso sentenza del Tribunale di Mantova n. 421/2017  in materia di L 689/81</t>
  </si>
  <si>
    <t>costituzione in giudizio per il ricorso in appello presentato da A.I. innanzi la Corte d'Appello di BS, avverso sentenza del Tribunale di Mantova n. 422/2017  in materia di sanzioni amministrative</t>
  </si>
  <si>
    <t>costituzione in giudizio per il ricorso in appello presentato da G.V. e Soc Agricol L.P. innanzi la Corte d'Appello di BS, avverso sentenza del Tribunale di Mantova n. 421/2017  in materia di sanzioni amministrative</t>
  </si>
  <si>
    <t>costituzione in giudizio per il ricorso in appello presentato da G.V. e Soc Agricol L.P. innanzi la Corte d'Appello di BS, avverso sentenza del Tribunale di Mantova n. 422/2017  in materia di sanzioni amministrative</t>
  </si>
  <si>
    <t>Ricorso innanzi la Corte di Cassazione presentata da L.C.B.S. per la riforma della sentenza del Tribunale di Mantova n 456/2019 in materia di sanzioni amministrative</t>
  </si>
  <si>
    <t>Costituzione in giudizio nella causa promossa con il ricorso ex art 414 cpc, in materia di lavoro, innanzi il Tribunale di Verona</t>
  </si>
  <si>
    <t>Educatore Professionale</t>
  </si>
  <si>
    <t xml:space="preserve">incarico  per l'implementazione delle attività di vigilanza socioassistenziale; progetto finanziato da Regione Lombardia con risorse dedicate alla funzioni vigilanza anno 2019 e recepite da ATS con Decreto n. 199 del 24/4/2019 </t>
  </si>
  <si>
    <t>Grandi Paolo Maria</t>
  </si>
  <si>
    <t>Infermiera</t>
  </si>
  <si>
    <t>Ricorso innanzi la Corte di Cassazione presentata da L.C.B. sas avverso sentenza della Corte d'Appello di Brescia  n. 598/2019 in materia di sanzioni amministrative</t>
  </si>
  <si>
    <t>Dosella Elisabetta</t>
  </si>
  <si>
    <t xml:space="preserve">Anghinoni Amelia </t>
  </si>
  <si>
    <t xml:space="preserve">Ricorso in appello innanzia al Consiglio di Stato promosso da Socirtà Agricola LP avverso sentenza 408/2019 del TAR di BS </t>
  </si>
  <si>
    <t>Copercini Emanuele</t>
  </si>
  <si>
    <t>Alì Giuseppe</t>
  </si>
  <si>
    <t>Medico Legale</t>
  </si>
  <si>
    <t xml:space="preserve">Ricorso ex art. 696 bis cpc promosso innanzi al Tribunale di Cremona da P.Q. e costituzione in giudizio  </t>
  </si>
  <si>
    <t xml:space="preserve">Consulente tecnico di parte per il ricorso ex art. 696 bis cpc promosso innanzi al Tribunale di Cremona da P.Q. e costituzione in giudizio  </t>
  </si>
  <si>
    <t xml:space="preserve">09/08/2018  23/12/2019 </t>
  </si>
  <si>
    <t>n. 421           n. 588</t>
  </si>
  <si>
    <t>n. 410          n. 588</t>
  </si>
  <si>
    <t xml:space="preserve">03/08/2018    23/12/2019 </t>
  </si>
  <si>
    <t>n. 325            n. 588</t>
  </si>
  <si>
    <t>n. 28               n. 588</t>
  </si>
  <si>
    <t>30/01/2019    23/12/2019</t>
  </si>
  <si>
    <t xml:space="preserve">n. 268              n. 588 </t>
  </si>
  <si>
    <t>13/06/2019          23/12/2019</t>
  </si>
  <si>
    <t>n. 591              n. 588</t>
  </si>
  <si>
    <t>21/12/2018       23/12/2019</t>
  </si>
  <si>
    <t>n. 246            n. 615</t>
  </si>
  <si>
    <t>30/05/2019  30/12/2019</t>
  </si>
  <si>
    <t>n. 324            n. 615</t>
  </si>
  <si>
    <t>12/07/2019    30/12/2019</t>
  </si>
  <si>
    <t>Progetto finanziato da Regione Lombardia Interventi inerenti il Piano Locale contrasto al gioco d'azzardo patologico (GAP) - Assunta a tempo determinato dal 10/2/2020 (Decreto 39/2020)</t>
  </si>
  <si>
    <t xml:space="preserve">Pettenati Paola </t>
  </si>
  <si>
    <t>Clasadonte Vincenzo</t>
  </si>
  <si>
    <t>Veterinario Incarico libero professionale - Area A</t>
  </si>
  <si>
    <t>Bosetti Marco</t>
  </si>
  <si>
    <t>Rossi Francesco</t>
  </si>
  <si>
    <t>Gattulli Antonio</t>
  </si>
  <si>
    <t>Guarnieri Chiara</t>
  </si>
  <si>
    <t>Marti Eleonora</t>
  </si>
  <si>
    <t>Mazzon Marco</t>
  </si>
  <si>
    <t>Provana Luca</t>
  </si>
  <si>
    <t>Ravera Michela</t>
  </si>
  <si>
    <t>n. 475</t>
  </si>
  <si>
    <t>n. 474</t>
  </si>
  <si>
    <t>n. 162</t>
  </si>
  <si>
    <t>n. 146</t>
  </si>
  <si>
    <t>Pasotto Gianpaolo</t>
  </si>
  <si>
    <t>Zatti Giancarlo</t>
  </si>
  <si>
    <t>Ingegnere elettrico</t>
  </si>
  <si>
    <t>Ingegnere meccanico</t>
  </si>
  <si>
    <t>Assistente Sanitario</t>
  </si>
  <si>
    <t>Tosi Marina</t>
  </si>
  <si>
    <t>Bulla Giorgia</t>
  </si>
  <si>
    <t xml:space="preserve">n. 300                 n. 115 </t>
  </si>
  <si>
    <t xml:space="preserve">30/05/2018  06/03/2020 </t>
  </si>
  <si>
    <t>Assunto a tempo indeterminato dal 14/4/2020</t>
  </si>
  <si>
    <t xml:space="preserve">Attuazione piani mirati nell'ambito del piano straordinario di intervento in materia di salute e sicurezza nei luoghi di lavoto 2018/2020 </t>
  </si>
  <si>
    <t>Incarico Libero professionale in esito ad avviso pubblico di Regione Lombardia per emergenza epidemiologica da Covid- 19 - Finanziato da DL 14/2020 (prorogabile in ragione dello stato di emergenza)</t>
  </si>
  <si>
    <r>
      <t xml:space="preserve">Progetto finanziato da Regione Lombardia  </t>
    </r>
    <r>
      <rPr>
        <i/>
        <sz val="8"/>
        <rFont val="Century Gothic"/>
        <family val="2"/>
      </rPr>
      <t>"Identificazione e intervento sui bambini a rischio di disturbi de lingaggio e/o del neurosviluppo, figli di migranti"</t>
    </r>
  </si>
  <si>
    <t>Incarico di collaborazione co.co. Medici in quiescenza a seguito di manifestazione di interesse emergenza sanitaria COVID-19 - Finanziato da art. 17 del DL 14/2020  (prorogabile in ragione dello stato di emergenza)</t>
  </si>
  <si>
    <t xml:space="preserve">Incarico  per l'implementazione delle attività di vigilanza socioassistenziale; progetto finanziato da Regione Lombardia con risorse dedicate alla funzioni vigilanza anno 2019 e recepite da ATS con Decreto n. 199 del 24/4/2019 </t>
  </si>
  <si>
    <t>Incarico di Collaborazione Co.Co. seguito di manifestazione d'interesse da avviso pubblico Regione Lombardia per emergenza epidemiologica da Covid- 19 - Finanziato da art. 17 del  DL 14/2020 (prorogabile in ragione dello stato di emergenza)</t>
  </si>
  <si>
    <t>Sinisi Carla</t>
  </si>
  <si>
    <t>Sarzi Braga Giovanni</t>
  </si>
  <si>
    <t>Lazzari Gloria</t>
  </si>
  <si>
    <t>Tusa Eleonora</t>
  </si>
  <si>
    <t>Capietti Monica</t>
  </si>
  <si>
    <t>il professionista recede dal contratto dal 1/6/2020</t>
  </si>
  <si>
    <t>Morganti Stefano</t>
  </si>
  <si>
    <t>Baldrighi Margherita</t>
  </si>
  <si>
    <t>Tagliaferri Lucia</t>
  </si>
  <si>
    <t xml:space="preserve">Avvocato in rappresentanza e difesa dell'ATS </t>
  </si>
  <si>
    <t>Incarico di rappresentanza e difesa dell'ATS al fine di resistere nel giudizio arbitrale promosso dalla società L.P. sas</t>
  </si>
  <si>
    <t>Garbelli Claudio</t>
  </si>
  <si>
    <t xml:space="preserve">Progetto finanziato da Regione Lombardia prestazioni relative al Piano Locale per contrasto al gioco d'azzardo patologico (GAP) </t>
  </si>
  <si>
    <t>Incarico libero prof. a seguito di manifestazione di interesse emanato da Regione Lombardia per emergenza sanitaria COVID-19 - Finanziato da art. 17 del DL 14/2020  (prorogabile in ragione dello stato di emergenza)</t>
  </si>
  <si>
    <t>Assunta a tempo determinato dal  15/7/2020</t>
  </si>
  <si>
    <t>il professionista recede dal contratto dal 22/6/2020</t>
  </si>
  <si>
    <t>Puca Antonio</t>
  </si>
  <si>
    <t>Caffini Sara</t>
  </si>
  <si>
    <t>Santacaterina Francesca</t>
  </si>
  <si>
    <t>Puglia Annalisa</t>
  </si>
  <si>
    <t xml:space="preserve">03/04/2020    19/06/2020 </t>
  </si>
  <si>
    <t xml:space="preserve">n. 174           n. 298 </t>
  </si>
  <si>
    <t>03/04/2020         19/06/2020</t>
  </si>
  <si>
    <t>n. 176               n. 307</t>
  </si>
  <si>
    <t>30/04/2020      10/07/2020</t>
  </si>
  <si>
    <t xml:space="preserve">n. 237            n. 341   </t>
  </si>
  <si>
    <t>Assunto a tempo determinato dal   1/8/2020</t>
  </si>
  <si>
    <t>Assunta a tempo determinato dal  1/8/2020</t>
  </si>
  <si>
    <t>05/05/2020  05/07/2020</t>
  </si>
  <si>
    <t xml:space="preserve"> 04/07/2020    31/07/2020</t>
  </si>
  <si>
    <t>10/07/2020 15/07/2020</t>
  </si>
  <si>
    <t>11/05/2020   11/07/2020</t>
  </si>
  <si>
    <t>07/04/2020  07/06/2020 01/08/2020</t>
  </si>
  <si>
    <t>06/06/2020  31/07/2020 30/09/2020</t>
  </si>
  <si>
    <t>14/06/2020   31/07/2020</t>
  </si>
  <si>
    <t>15/04/2020  15/06/2020</t>
  </si>
  <si>
    <t>n. 210                   n. 393</t>
  </si>
  <si>
    <t xml:space="preserve">22/04/2020  07/08/2020 </t>
  </si>
  <si>
    <t xml:space="preserve">10/05/2020  10/07/2020 </t>
  </si>
  <si>
    <t>09/07/2020   09/08/2020</t>
  </si>
  <si>
    <t>Assunta a tempo determinato dal   12/8/2020</t>
  </si>
  <si>
    <t>ELENCO INCARICHI DI CONSULENZA INDIVIDUALI CONFERITI DALL'ATS DELLA VAL PADANA ANNO 2020
AGGIORNAMENTO  AL 11/9/2020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</si>
</sst>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 &quot;#,##0.00&quot; &quot;;&quot;-&quot;#,##0.00&quot; &quot;;&quot; -&quot;00&quot; &quot;;&quot; &quot;@&quot; &quot;"/>
    <numFmt numFmtId="165" formatCode="[$€-410]&quot; &quot;#,##0.00;[Red]&quot;-&quot;[$€-410]&quot; &quot;#,##0.00"/>
    <numFmt numFmtId="166" formatCode="&quot; &quot;[$€-410]&quot; &quot;#,##0.00&quot; &quot;;&quot;-&quot;[$€-410]&quot; &quot;#,##0.00&quot; &quot;;&quot; &quot;[$€-410]&quot; -&quot;00&quot; &quot;;&quot; &quot;@&quot; &quot;"/>
  </numFmts>
  <fonts count="16" x14ac:knownFonts="1">
    <font>
      <sz val="8"/>
      <color rgb="FF000000"/>
      <name val="Arial"/>
      <family val="2"/>
    </font>
    <font>
      <sz val="8"/>
      <color rgb="FF000000"/>
      <name val="Arial"/>
      <family val="2"/>
    </font>
    <font>
      <u/>
      <sz val="8"/>
      <color rgb="FF0000FF"/>
      <name val="Arial"/>
      <family val="2"/>
    </font>
    <font>
      <sz val="10"/>
      <color rgb="FF000000"/>
      <name val="Arial"/>
      <family val="2"/>
    </font>
    <font>
      <sz val="9"/>
      <name val="Century Gothic"/>
      <family val="2"/>
    </font>
    <font>
      <b/>
      <sz val="9"/>
      <name val="Century Gothic"/>
      <family val="2"/>
    </font>
    <font>
      <sz val="9"/>
      <color rgb="FF000000"/>
      <name val="Century Gothic"/>
      <family val="2"/>
    </font>
    <font>
      <b/>
      <sz val="9"/>
      <color rgb="FFFF0000"/>
      <name val="Century Gothic"/>
      <family val="2"/>
    </font>
    <font>
      <u/>
      <sz val="9"/>
      <name val="Century Gothic"/>
      <family val="2"/>
    </font>
    <font>
      <sz val="10"/>
      <name val="Century Gothic"/>
      <family val="2"/>
    </font>
    <font>
      <sz val="9"/>
      <color theme="1"/>
      <name val="Century Gothic"/>
      <family val="2"/>
    </font>
    <font>
      <sz val="8"/>
      <name val="Century Gothic"/>
      <family val="2"/>
    </font>
    <font>
      <b/>
      <sz val="8"/>
      <name val="Century Gothic"/>
      <family val="2"/>
    </font>
    <font>
      <sz val="8"/>
      <color rgb="FF000000"/>
      <name val="Century Gothic"/>
      <family val="2"/>
    </font>
    <font>
      <i/>
      <sz val="8"/>
      <name val="Century Gothic"/>
      <family val="2"/>
    </font>
    <font>
      <sz val="9"/>
      <color theme="0"/>
      <name val="Century Gothic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C4D79B"/>
        <bgColor rgb="FFC4D79B"/>
      </patternFill>
    </fill>
    <fill>
      <patternFill patternType="solid">
        <fgColor theme="4" tint="0.79998168889431442"/>
        <bgColor rgb="FFFFFF00"/>
      </patternFill>
    </fill>
    <fill>
      <patternFill patternType="solid">
        <fgColor theme="4" tint="0.79998168889431442"/>
        <bgColor rgb="FFDCE6F1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 applyNumberFormat="0" applyBorder="0" applyProtection="0"/>
  </cellStyleXfs>
  <cellXfs count="61">
    <xf numFmtId="0" fontId="0" fillId="0" borderId="0" xfId="0"/>
    <xf numFmtId="0" fontId="4" fillId="7" borderId="4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4" fillId="0" borderId="0" xfId="0" applyFont="1"/>
    <xf numFmtId="164" fontId="4" fillId="0" borderId="0" xfId="1" applyNumberFormat="1" applyFont="1" applyAlignment="1">
      <alignment horizontal="center" vertical="center" wrapText="1"/>
    </xf>
    <xf numFmtId="0" fontId="4" fillId="9" borderId="0" xfId="0" applyFont="1" applyFill="1"/>
    <xf numFmtId="0" fontId="5" fillId="4" borderId="3" xfId="0" applyFont="1" applyFill="1" applyBorder="1" applyAlignment="1">
      <alignment horizontal="center" vertical="center" wrapText="1"/>
    </xf>
    <xf numFmtId="164" fontId="5" fillId="4" borderId="3" xfId="1" applyNumberFormat="1" applyFont="1" applyFill="1" applyBorder="1" applyAlignment="1">
      <alignment horizontal="center" vertical="center" wrapText="1"/>
    </xf>
    <xf numFmtId="0" fontId="5" fillId="9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4" fontId="4" fillId="7" borderId="4" xfId="0" applyNumberFormat="1" applyFont="1" applyFill="1" applyBorder="1" applyAlignment="1">
      <alignment horizontal="center" vertical="center"/>
    </xf>
    <xf numFmtId="164" fontId="4" fillId="7" borderId="4" xfId="1" applyNumberFormat="1" applyFont="1" applyFill="1" applyBorder="1" applyAlignment="1">
      <alignment horizontal="center" vertical="center" wrapText="1"/>
    </xf>
    <xf numFmtId="0" fontId="4" fillId="2" borderId="0" xfId="0" applyFont="1" applyFill="1"/>
    <xf numFmtId="0" fontId="4" fillId="7" borderId="4" xfId="0" applyFont="1" applyFill="1" applyBorder="1" applyAlignment="1" applyProtection="1">
      <alignment horizontal="center" vertical="center" wrapText="1"/>
    </xf>
    <xf numFmtId="164" fontId="4" fillId="8" borderId="4" xfId="0" applyNumberFormat="1" applyFont="1" applyFill="1" applyBorder="1" applyAlignment="1">
      <alignment horizontal="center" vertical="center"/>
    </xf>
    <xf numFmtId="0" fontId="5" fillId="9" borderId="0" xfId="0" applyFont="1" applyFill="1"/>
    <xf numFmtId="0" fontId="5" fillId="0" borderId="0" xfId="0" applyFont="1"/>
    <xf numFmtId="0" fontId="7" fillId="9" borderId="0" xfId="0" applyFont="1" applyFill="1"/>
    <xf numFmtId="0" fontId="7" fillId="0" borderId="0" xfId="0" applyFont="1"/>
    <xf numFmtId="0" fontId="6" fillId="9" borderId="0" xfId="0" applyFont="1" applyFill="1"/>
    <xf numFmtId="0" fontId="6" fillId="0" borderId="0" xfId="0" applyFont="1"/>
    <xf numFmtId="0" fontId="4" fillId="8" borderId="0" xfId="0" applyFont="1" applyFill="1"/>
    <xf numFmtId="14" fontId="4" fillId="7" borderId="4" xfId="0" applyNumberFormat="1" applyFont="1" applyFill="1" applyBorder="1" applyAlignment="1">
      <alignment horizontal="center" vertical="center" wrapText="1"/>
    </xf>
    <xf numFmtId="164" fontId="5" fillId="4" borderId="4" xfId="1" applyNumberFormat="1" applyFont="1" applyFill="1" applyBorder="1" applyAlignment="1">
      <alignment horizontal="center" vertical="center" wrapText="1"/>
    </xf>
    <xf numFmtId="164" fontId="4" fillId="7" borderId="4" xfId="0" applyNumberFormat="1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 wrapText="1"/>
    </xf>
    <xf numFmtId="14" fontId="6" fillId="6" borderId="4" xfId="0" applyNumberFormat="1" applyFont="1" applyFill="1" applyBorder="1" applyAlignment="1">
      <alignment horizontal="center" vertical="center" wrapText="1"/>
    </xf>
    <xf numFmtId="164" fontId="6" fillId="6" borderId="4" xfId="1" applyNumberFormat="1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 wrapText="1"/>
    </xf>
    <xf numFmtId="0" fontId="8" fillId="0" borderId="0" xfId="3" applyFont="1" applyAlignment="1">
      <alignment horizontal="left" vertical="top" wrapText="1"/>
    </xf>
    <xf numFmtId="0" fontId="4" fillId="7" borderId="6" xfId="0" applyFont="1" applyFill="1" applyBorder="1" applyAlignment="1">
      <alignment horizontal="center" vertical="center" wrapText="1"/>
    </xf>
    <xf numFmtId="0" fontId="11" fillId="0" borderId="0" xfId="0" applyFont="1" applyAlignment="1">
      <alignment wrapText="1"/>
    </xf>
    <xf numFmtId="0" fontId="12" fillId="4" borderId="5" xfId="0" applyFont="1" applyFill="1" applyBorder="1" applyAlignment="1">
      <alignment horizontal="center" vertical="center" wrapText="1"/>
    </xf>
    <xf numFmtId="0" fontId="11" fillId="7" borderId="4" xfId="0" applyFont="1" applyFill="1" applyBorder="1" applyAlignment="1">
      <alignment horizontal="center" vertical="center" wrapText="1"/>
    </xf>
    <xf numFmtId="165" fontId="11" fillId="7" borderId="4" xfId="0" applyNumberFormat="1" applyFont="1" applyFill="1" applyBorder="1" applyAlignment="1">
      <alignment horizontal="center" vertical="center" wrapText="1"/>
    </xf>
    <xf numFmtId="165" fontId="13" fillId="6" borderId="4" xfId="0" applyNumberFormat="1" applyFont="1" applyFill="1" applyBorder="1" applyAlignment="1">
      <alignment horizontal="center" vertical="center" wrapText="1"/>
    </xf>
    <xf numFmtId="0" fontId="13" fillId="8" borderId="4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10" fillId="8" borderId="4" xfId="0" applyFont="1" applyFill="1" applyBorder="1" applyAlignment="1">
      <alignment horizontal="center" vertical="center"/>
    </xf>
    <xf numFmtId="0" fontId="6" fillId="8" borderId="4" xfId="0" applyFont="1" applyFill="1" applyBorder="1" applyAlignment="1">
      <alignment horizontal="center" vertical="center"/>
    </xf>
    <xf numFmtId="0" fontId="9" fillId="7" borderId="4" xfId="0" applyFont="1" applyFill="1" applyBorder="1" applyAlignment="1">
      <alignment horizontal="center" vertical="center" wrapText="1"/>
    </xf>
    <xf numFmtId="14" fontId="9" fillId="7" borderId="4" xfId="0" applyNumberFormat="1" applyFont="1" applyFill="1" applyBorder="1" applyAlignment="1">
      <alignment horizontal="center" vertical="center" wrapText="1"/>
    </xf>
    <xf numFmtId="14" fontId="9" fillId="7" borderId="4" xfId="0" applyNumberFormat="1" applyFont="1" applyFill="1" applyBorder="1" applyAlignment="1">
      <alignment horizontal="center" vertical="center"/>
    </xf>
    <xf numFmtId="164" fontId="9" fillId="7" borderId="4" xfId="1" applyNumberFormat="1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 wrapText="1"/>
    </xf>
    <xf numFmtId="0" fontId="13" fillId="8" borderId="6" xfId="0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 wrapText="1"/>
    </xf>
    <xf numFmtId="14" fontId="4" fillId="7" borderId="6" xfId="0" applyNumberFormat="1" applyFont="1" applyFill="1" applyBorder="1" applyAlignment="1">
      <alignment horizontal="center" vertical="center" wrapText="1"/>
    </xf>
    <xf numFmtId="164" fontId="4" fillId="7" borderId="6" xfId="1" applyNumberFormat="1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 wrapText="1"/>
    </xf>
    <xf numFmtId="0" fontId="4" fillId="7" borderId="7" xfId="0" applyFont="1" applyFill="1" applyBorder="1" applyAlignment="1">
      <alignment horizontal="center" vertical="center" wrapText="1"/>
    </xf>
    <xf numFmtId="0" fontId="4" fillId="7" borderId="8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4" fillId="0" borderId="2" xfId="0" applyFont="1" applyFill="1" applyBorder="1"/>
    <xf numFmtId="0" fontId="5" fillId="5" borderId="4" xfId="0" applyFont="1" applyFill="1" applyBorder="1" applyAlignment="1">
      <alignment horizontal="center" vertical="center" wrapText="1"/>
    </xf>
  </cellXfs>
  <cellStyles count="7">
    <cellStyle name="Collegamento ipertestuale" xfId="3"/>
    <cellStyle name="Euro" xfId="4"/>
    <cellStyle name="Migliaia" xfId="1" builtinId="3" customBuiltin="1"/>
    <cellStyle name="Migliaia 2" xfId="5"/>
    <cellStyle name="Normale" xfId="0" builtinId="0" customBuiltin="1"/>
    <cellStyle name="Normale 2" xfId="6"/>
    <cellStyle name="Valuta" xfId="2" builtinId="4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06"/>
  <sheetViews>
    <sheetView tabSelected="1" zoomScaleNormal="100" workbookViewId="0">
      <selection activeCell="E4" sqref="E4"/>
    </sheetView>
  </sheetViews>
  <sheetFormatPr defaultColWidth="15.83203125" defaultRowHeight="30" customHeight="1" x14ac:dyDescent="0.3"/>
  <cols>
    <col min="1" max="1" width="4.5" style="53" customWidth="1"/>
    <col min="2" max="2" width="12.6640625" style="3" customWidth="1"/>
    <col min="3" max="3" width="18.1640625" style="3" customWidth="1"/>
    <col min="4" max="4" width="24.1640625" style="3" customWidth="1"/>
    <col min="5" max="5" width="19.83203125" style="4" customWidth="1"/>
    <col min="6" max="7" width="15.83203125" style="5" customWidth="1"/>
    <col min="8" max="8" width="16.5" style="6" customWidth="1"/>
    <col min="9" max="9" width="23.5" style="34" customWidth="1"/>
    <col min="10" max="10" width="18" style="3" customWidth="1"/>
    <col min="11" max="11" width="15.83203125" style="7" customWidth="1"/>
    <col min="12" max="39" width="15.83203125" style="7"/>
    <col min="40" max="16384" width="15.83203125" style="5"/>
  </cols>
  <sheetData>
    <row r="1" spans="1:52" ht="6" customHeight="1" thickBot="1" x14ac:dyDescent="0.35"/>
    <row r="2" spans="1:52" ht="33" customHeight="1" thickBot="1" x14ac:dyDescent="0.35">
      <c r="B2" s="58" t="s">
        <v>186</v>
      </c>
      <c r="C2" s="58"/>
      <c r="D2" s="58"/>
      <c r="E2" s="58"/>
      <c r="F2" s="58"/>
      <c r="G2" s="58"/>
      <c r="H2" s="58"/>
      <c r="I2" s="58"/>
      <c r="J2" s="58"/>
    </row>
    <row r="3" spans="1:52" ht="2.25" customHeight="1" x14ac:dyDescent="0.3">
      <c r="B3" s="59"/>
      <c r="C3" s="59"/>
      <c r="D3" s="59"/>
      <c r="E3" s="59"/>
      <c r="F3" s="59"/>
      <c r="G3" s="59"/>
      <c r="H3" s="59"/>
      <c r="I3" s="59"/>
    </row>
    <row r="4" spans="1:52" s="11" customFormat="1" ht="55.5" customHeight="1" x14ac:dyDescent="0.2">
      <c r="A4" s="53"/>
      <c r="B4" s="8" t="s">
        <v>0</v>
      </c>
      <c r="C4" s="8" t="s">
        <v>1</v>
      </c>
      <c r="D4" s="8" t="s">
        <v>2</v>
      </c>
      <c r="E4" s="8" t="s">
        <v>3</v>
      </c>
      <c r="F4" s="8" t="s">
        <v>4</v>
      </c>
      <c r="G4" s="8" t="s">
        <v>5</v>
      </c>
      <c r="H4" s="9" t="s">
        <v>6</v>
      </c>
      <c r="I4" s="35" t="s">
        <v>7</v>
      </c>
      <c r="J4" s="8" t="s">
        <v>8</v>
      </c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</row>
    <row r="5" spans="1:52" s="15" customFormat="1" ht="54" customHeight="1" x14ac:dyDescent="0.3">
      <c r="A5" s="53">
        <v>1</v>
      </c>
      <c r="B5" s="1" t="s">
        <v>99</v>
      </c>
      <c r="C5" s="25" t="s">
        <v>98</v>
      </c>
      <c r="D5" s="12" t="s">
        <v>15</v>
      </c>
      <c r="E5" s="1" t="s">
        <v>51</v>
      </c>
      <c r="F5" s="13">
        <v>43344</v>
      </c>
      <c r="G5" s="13">
        <v>43890</v>
      </c>
      <c r="H5" s="14">
        <f>20400+2550</f>
        <v>22950</v>
      </c>
      <c r="I5" s="36"/>
      <c r="J5" s="31" t="s">
        <v>10</v>
      </c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</row>
    <row r="6" spans="1:52" s="15" customFormat="1" ht="54" customHeight="1" x14ac:dyDescent="0.3">
      <c r="A6" s="53">
        <v>2</v>
      </c>
      <c r="B6" s="1" t="s">
        <v>99</v>
      </c>
      <c r="C6" s="25" t="s">
        <v>98</v>
      </c>
      <c r="D6" s="12" t="s">
        <v>50</v>
      </c>
      <c r="E6" s="1" t="s">
        <v>51</v>
      </c>
      <c r="F6" s="13">
        <v>43344</v>
      </c>
      <c r="G6" s="13">
        <v>43890</v>
      </c>
      <c r="H6" s="14">
        <f>31008+3876</f>
        <v>34884</v>
      </c>
      <c r="I6" s="36"/>
      <c r="J6" s="31" t="s">
        <v>10</v>
      </c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</row>
    <row r="7" spans="1:52" s="15" customFormat="1" ht="57" customHeight="1" x14ac:dyDescent="0.3">
      <c r="A7" s="53">
        <v>3</v>
      </c>
      <c r="B7" s="1" t="s">
        <v>99</v>
      </c>
      <c r="C7" s="25" t="s">
        <v>98</v>
      </c>
      <c r="D7" s="16" t="s">
        <v>16</v>
      </c>
      <c r="E7" s="1" t="s">
        <v>51</v>
      </c>
      <c r="F7" s="13">
        <v>43344</v>
      </c>
      <c r="G7" s="13">
        <v>43890</v>
      </c>
      <c r="H7" s="14">
        <f>31008+3876</f>
        <v>34884</v>
      </c>
      <c r="I7" s="36"/>
      <c r="J7" s="31" t="s">
        <v>10</v>
      </c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</row>
    <row r="8" spans="1:52" s="15" customFormat="1" ht="57" customHeight="1" x14ac:dyDescent="0.3">
      <c r="A8" s="53">
        <v>4</v>
      </c>
      <c r="B8" s="1" t="s">
        <v>99</v>
      </c>
      <c r="C8" s="25" t="s">
        <v>98</v>
      </c>
      <c r="D8" s="16" t="s">
        <v>55</v>
      </c>
      <c r="E8" s="1" t="s">
        <v>51</v>
      </c>
      <c r="F8" s="13">
        <v>43466</v>
      </c>
      <c r="G8" s="13">
        <v>43890</v>
      </c>
      <c r="H8" s="14">
        <f>15300+2550</f>
        <v>17850</v>
      </c>
      <c r="I8" s="36"/>
      <c r="J8" s="31" t="s">
        <v>10</v>
      </c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</row>
    <row r="9" spans="1:52" s="15" customFormat="1" ht="57" customHeight="1" x14ac:dyDescent="0.3">
      <c r="A9" s="53">
        <v>5</v>
      </c>
      <c r="B9" s="1" t="s">
        <v>99</v>
      </c>
      <c r="C9" s="25" t="s">
        <v>98</v>
      </c>
      <c r="D9" s="16" t="s">
        <v>59</v>
      </c>
      <c r="E9" s="1" t="s">
        <v>51</v>
      </c>
      <c r="F9" s="13">
        <v>43467</v>
      </c>
      <c r="G9" s="13">
        <v>43890</v>
      </c>
      <c r="H9" s="14">
        <f>23256+3876</f>
        <v>27132</v>
      </c>
      <c r="I9" s="36"/>
      <c r="J9" s="31" t="s">
        <v>10</v>
      </c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</row>
    <row r="10" spans="1:52" s="15" customFormat="1" ht="57" x14ac:dyDescent="0.3">
      <c r="A10" s="53">
        <v>6</v>
      </c>
      <c r="B10" s="1" t="s">
        <v>100</v>
      </c>
      <c r="C10" s="25" t="s">
        <v>101</v>
      </c>
      <c r="D10" s="1" t="s">
        <v>17</v>
      </c>
      <c r="E10" s="1" t="s">
        <v>46</v>
      </c>
      <c r="F10" s="13">
        <v>43344</v>
      </c>
      <c r="G10" s="13">
        <v>43890</v>
      </c>
      <c r="H10" s="14">
        <f>24888+3111</f>
        <v>27999</v>
      </c>
      <c r="I10" s="36"/>
      <c r="J10" s="31" t="s">
        <v>10</v>
      </c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</row>
    <row r="11" spans="1:52" s="15" customFormat="1" ht="57" x14ac:dyDescent="0.3">
      <c r="A11" s="53">
        <v>7</v>
      </c>
      <c r="B11" s="1" t="s">
        <v>102</v>
      </c>
      <c r="C11" s="25">
        <v>43658</v>
      </c>
      <c r="D11" s="1" t="s">
        <v>77</v>
      </c>
      <c r="E11" s="1" t="s">
        <v>51</v>
      </c>
      <c r="F11" s="13">
        <v>43678</v>
      </c>
      <c r="G11" s="13">
        <v>43890</v>
      </c>
      <c r="H11" s="14">
        <f>11821.8+3876</f>
        <v>15697.8</v>
      </c>
      <c r="I11" s="36"/>
      <c r="J11" s="31" t="s">
        <v>10</v>
      </c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</row>
    <row r="12" spans="1:52" s="15" customFormat="1" ht="57" x14ac:dyDescent="0.3">
      <c r="A12" s="53">
        <v>8</v>
      </c>
      <c r="B12" s="1" t="s">
        <v>100</v>
      </c>
      <c r="C12" s="25" t="s">
        <v>101</v>
      </c>
      <c r="D12" s="1" t="s">
        <v>18</v>
      </c>
      <c r="E12" s="1" t="s">
        <v>46</v>
      </c>
      <c r="F12" s="13">
        <v>43344</v>
      </c>
      <c r="G12" s="13">
        <v>43890</v>
      </c>
      <c r="H12" s="14">
        <f>24888+3111</f>
        <v>27999</v>
      </c>
      <c r="I12" s="36" t="s">
        <v>48</v>
      </c>
      <c r="J12" s="31" t="s">
        <v>10</v>
      </c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</row>
    <row r="13" spans="1:52" s="15" customFormat="1" ht="57" x14ac:dyDescent="0.3">
      <c r="A13" s="53">
        <v>9</v>
      </c>
      <c r="B13" s="1" t="s">
        <v>103</v>
      </c>
      <c r="C13" s="25" t="s">
        <v>104</v>
      </c>
      <c r="D13" s="1" t="s">
        <v>64</v>
      </c>
      <c r="E13" s="1" t="s">
        <v>51</v>
      </c>
      <c r="F13" s="13">
        <v>43500</v>
      </c>
      <c r="G13" s="13">
        <v>43890</v>
      </c>
      <c r="H13" s="14">
        <f>15300+2550</f>
        <v>17850</v>
      </c>
      <c r="I13" s="36" t="s">
        <v>48</v>
      </c>
      <c r="J13" s="31" t="s">
        <v>10</v>
      </c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</row>
    <row r="14" spans="1:52" ht="54" customHeight="1" x14ac:dyDescent="0.3">
      <c r="A14" s="53">
        <v>10</v>
      </c>
      <c r="B14" s="1" t="s">
        <v>99</v>
      </c>
      <c r="C14" s="25" t="s">
        <v>98</v>
      </c>
      <c r="D14" s="1" t="s">
        <v>21</v>
      </c>
      <c r="E14" s="1" t="s">
        <v>51</v>
      </c>
      <c r="F14" s="13">
        <v>43344</v>
      </c>
      <c r="G14" s="13">
        <v>43890</v>
      </c>
      <c r="H14" s="14">
        <f>24888+3111</f>
        <v>27999</v>
      </c>
      <c r="I14" s="36"/>
      <c r="J14" s="31" t="s">
        <v>10</v>
      </c>
    </row>
    <row r="15" spans="1:52" ht="57" x14ac:dyDescent="0.3">
      <c r="A15" s="53">
        <v>11</v>
      </c>
      <c r="B15" s="1" t="s">
        <v>105</v>
      </c>
      <c r="C15" s="25" t="s">
        <v>106</v>
      </c>
      <c r="D15" s="16" t="s">
        <v>72</v>
      </c>
      <c r="E15" s="1" t="s">
        <v>46</v>
      </c>
      <c r="F15" s="13">
        <v>43647</v>
      </c>
      <c r="G15" s="13">
        <v>43890</v>
      </c>
      <c r="H15" s="14">
        <f>18600+2550</f>
        <v>21150</v>
      </c>
      <c r="I15" s="36" t="s">
        <v>48</v>
      </c>
      <c r="J15" s="31" t="s">
        <v>10</v>
      </c>
    </row>
    <row r="16" spans="1:52" ht="57" x14ac:dyDescent="0.3">
      <c r="A16" s="53">
        <v>12</v>
      </c>
      <c r="B16" s="1" t="s">
        <v>99</v>
      </c>
      <c r="C16" s="25" t="s">
        <v>98</v>
      </c>
      <c r="D16" s="16" t="s">
        <v>37</v>
      </c>
      <c r="E16" s="1" t="s">
        <v>51</v>
      </c>
      <c r="F16" s="13">
        <v>43344</v>
      </c>
      <c r="G16" s="13">
        <v>43890</v>
      </c>
      <c r="H16" s="14">
        <f>24888+3111</f>
        <v>27999</v>
      </c>
      <c r="I16" s="36"/>
      <c r="J16" s="31" t="s">
        <v>10</v>
      </c>
    </row>
    <row r="17" spans="1:10" ht="57" x14ac:dyDescent="0.3">
      <c r="A17" s="53">
        <v>13</v>
      </c>
      <c r="B17" s="1" t="s">
        <v>100</v>
      </c>
      <c r="C17" s="25" t="s">
        <v>101</v>
      </c>
      <c r="D17" s="16" t="s">
        <v>47</v>
      </c>
      <c r="E17" s="1" t="s">
        <v>46</v>
      </c>
      <c r="F17" s="13">
        <v>43344</v>
      </c>
      <c r="G17" s="13">
        <v>43890</v>
      </c>
      <c r="H17" s="14">
        <f>24888+3111</f>
        <v>27999</v>
      </c>
      <c r="I17" s="36"/>
      <c r="J17" s="31" t="s">
        <v>10</v>
      </c>
    </row>
    <row r="18" spans="1:10" ht="53.25" customHeight="1" x14ac:dyDescent="0.3">
      <c r="A18" s="53">
        <v>14</v>
      </c>
      <c r="B18" s="1" t="s">
        <v>99</v>
      </c>
      <c r="C18" s="25" t="s">
        <v>98</v>
      </c>
      <c r="D18" s="16" t="s">
        <v>22</v>
      </c>
      <c r="E18" s="1" t="s">
        <v>51</v>
      </c>
      <c r="F18" s="13">
        <v>43344</v>
      </c>
      <c r="G18" s="13">
        <v>43890</v>
      </c>
      <c r="H18" s="14">
        <f>37830+4728.72</f>
        <v>42558.720000000001</v>
      </c>
      <c r="I18" s="36"/>
      <c r="J18" s="31" t="s">
        <v>10</v>
      </c>
    </row>
    <row r="19" spans="1:10" ht="57" x14ac:dyDescent="0.3">
      <c r="A19" s="53">
        <v>15</v>
      </c>
      <c r="B19" s="1" t="s">
        <v>99</v>
      </c>
      <c r="C19" s="25" t="s">
        <v>98</v>
      </c>
      <c r="D19" s="16" t="s">
        <v>23</v>
      </c>
      <c r="E19" s="1" t="s">
        <v>51</v>
      </c>
      <c r="F19" s="13">
        <v>43344</v>
      </c>
      <c r="G19" s="13">
        <v>43890</v>
      </c>
      <c r="H19" s="14">
        <f>31008+3876</f>
        <v>34884</v>
      </c>
      <c r="I19" s="36"/>
      <c r="J19" s="31" t="s">
        <v>10</v>
      </c>
    </row>
    <row r="20" spans="1:10" ht="57" x14ac:dyDescent="0.3">
      <c r="A20" s="53">
        <v>16</v>
      </c>
      <c r="B20" s="1" t="s">
        <v>99</v>
      </c>
      <c r="C20" s="25" t="s">
        <v>98</v>
      </c>
      <c r="D20" s="16" t="s">
        <v>24</v>
      </c>
      <c r="E20" s="1" t="s">
        <v>51</v>
      </c>
      <c r="F20" s="13">
        <v>43344</v>
      </c>
      <c r="G20" s="13">
        <v>43890</v>
      </c>
      <c r="H20" s="14">
        <f>37830+3876</f>
        <v>41706</v>
      </c>
      <c r="I20" s="36" t="s">
        <v>48</v>
      </c>
      <c r="J20" s="31" t="s">
        <v>10</v>
      </c>
    </row>
    <row r="21" spans="1:10" ht="57" x14ac:dyDescent="0.3">
      <c r="A21" s="53">
        <v>17</v>
      </c>
      <c r="B21" s="1" t="s">
        <v>107</v>
      </c>
      <c r="C21" s="25" t="s">
        <v>108</v>
      </c>
      <c r="D21" s="1" t="s">
        <v>60</v>
      </c>
      <c r="E21" s="1" t="s">
        <v>51</v>
      </c>
      <c r="F21" s="13">
        <v>43461</v>
      </c>
      <c r="G21" s="13">
        <v>43890</v>
      </c>
      <c r="H21" s="14">
        <f>23256+3876</f>
        <v>27132</v>
      </c>
      <c r="I21" s="36"/>
      <c r="J21" s="31" t="s">
        <v>10</v>
      </c>
    </row>
    <row r="22" spans="1:10" ht="57" x14ac:dyDescent="0.3">
      <c r="A22" s="53">
        <v>18</v>
      </c>
      <c r="B22" s="1" t="s">
        <v>99</v>
      </c>
      <c r="C22" s="25" t="s">
        <v>98</v>
      </c>
      <c r="D22" s="1" t="s">
        <v>49</v>
      </c>
      <c r="E22" s="1" t="s">
        <v>51</v>
      </c>
      <c r="F22" s="13">
        <v>43344</v>
      </c>
      <c r="G22" s="13">
        <v>43890</v>
      </c>
      <c r="H22" s="14">
        <f>31008+3876</f>
        <v>34884</v>
      </c>
      <c r="I22" s="36"/>
      <c r="J22" s="31" t="s">
        <v>10</v>
      </c>
    </row>
    <row r="23" spans="1:10" ht="42.75" x14ac:dyDescent="0.3">
      <c r="A23" s="53">
        <v>19</v>
      </c>
      <c r="B23" s="1" t="s">
        <v>99</v>
      </c>
      <c r="C23" s="25" t="s">
        <v>98</v>
      </c>
      <c r="D23" s="16" t="s">
        <v>39</v>
      </c>
      <c r="E23" s="1" t="s">
        <v>9</v>
      </c>
      <c r="F23" s="13">
        <v>43344</v>
      </c>
      <c r="G23" s="13">
        <v>43890</v>
      </c>
      <c r="H23" s="17">
        <f>20400+2550</f>
        <v>22950</v>
      </c>
      <c r="I23" s="36"/>
      <c r="J23" s="31" t="s">
        <v>10</v>
      </c>
    </row>
    <row r="24" spans="1:10" ht="57" x14ac:dyDescent="0.3">
      <c r="A24" s="53">
        <v>20</v>
      </c>
      <c r="B24" s="1" t="s">
        <v>99</v>
      </c>
      <c r="C24" s="25" t="s">
        <v>98</v>
      </c>
      <c r="D24" s="16" t="s">
        <v>52</v>
      </c>
      <c r="E24" s="1" t="s">
        <v>51</v>
      </c>
      <c r="F24" s="13">
        <v>43344</v>
      </c>
      <c r="G24" s="13">
        <v>43890</v>
      </c>
      <c r="H24" s="14">
        <f>20400+2550</f>
        <v>22950</v>
      </c>
      <c r="I24" s="36"/>
      <c r="J24" s="31" t="s">
        <v>10</v>
      </c>
    </row>
    <row r="25" spans="1:10" ht="57" x14ac:dyDescent="0.3">
      <c r="A25" s="53">
        <v>21</v>
      </c>
      <c r="B25" s="1">
        <v>111</v>
      </c>
      <c r="C25" s="25">
        <v>43889</v>
      </c>
      <c r="D25" s="41" t="s">
        <v>117</v>
      </c>
      <c r="E25" s="1" t="s">
        <v>116</v>
      </c>
      <c r="F25" s="13">
        <v>43891</v>
      </c>
      <c r="G25" s="13">
        <v>44926</v>
      </c>
      <c r="H25" s="14">
        <v>44082.87</v>
      </c>
      <c r="I25" s="36"/>
      <c r="J25" s="33" t="s">
        <v>10</v>
      </c>
    </row>
    <row r="26" spans="1:10" ht="57" x14ac:dyDescent="0.3">
      <c r="A26" s="53">
        <v>22</v>
      </c>
      <c r="B26" s="1">
        <v>111</v>
      </c>
      <c r="C26" s="25">
        <v>43889</v>
      </c>
      <c r="D26" s="41" t="s">
        <v>18</v>
      </c>
      <c r="E26" s="1" t="s">
        <v>116</v>
      </c>
      <c r="F26" s="13">
        <v>43891</v>
      </c>
      <c r="G26" s="13">
        <v>44926</v>
      </c>
      <c r="H26" s="14">
        <v>44082.87</v>
      </c>
      <c r="I26" s="36"/>
      <c r="J26" s="33" t="s">
        <v>10</v>
      </c>
    </row>
    <row r="27" spans="1:10" ht="57" x14ac:dyDescent="0.3">
      <c r="A27" s="53">
        <v>23</v>
      </c>
      <c r="B27" s="1">
        <v>111</v>
      </c>
      <c r="C27" s="25">
        <v>43889</v>
      </c>
      <c r="D27" s="41" t="s">
        <v>47</v>
      </c>
      <c r="E27" s="1" t="s">
        <v>116</v>
      </c>
      <c r="F27" s="13">
        <v>43891</v>
      </c>
      <c r="G27" s="13">
        <v>44926</v>
      </c>
      <c r="H27" s="14">
        <v>44082.87</v>
      </c>
      <c r="I27" s="36"/>
      <c r="J27" s="33" t="s">
        <v>10</v>
      </c>
    </row>
    <row r="28" spans="1:10" ht="57" x14ac:dyDescent="0.3">
      <c r="A28" s="53">
        <v>24</v>
      </c>
      <c r="B28" s="1">
        <v>111</v>
      </c>
      <c r="C28" s="25">
        <v>43889</v>
      </c>
      <c r="D28" s="41" t="s">
        <v>118</v>
      </c>
      <c r="E28" s="1" t="s">
        <v>116</v>
      </c>
      <c r="F28" s="13">
        <v>43891</v>
      </c>
      <c r="G28" s="13">
        <v>44926</v>
      </c>
      <c r="H28" s="14">
        <v>44082.87</v>
      </c>
      <c r="I28" s="36"/>
      <c r="J28" s="33" t="s">
        <v>10</v>
      </c>
    </row>
    <row r="29" spans="1:10" ht="57" x14ac:dyDescent="0.3">
      <c r="A29" s="53">
        <v>25</v>
      </c>
      <c r="B29" s="1">
        <v>111</v>
      </c>
      <c r="C29" s="25">
        <v>43889</v>
      </c>
      <c r="D29" s="42" t="s">
        <v>15</v>
      </c>
      <c r="E29" s="1" t="s">
        <v>51</v>
      </c>
      <c r="F29" s="13">
        <v>43891</v>
      </c>
      <c r="G29" s="13">
        <v>44926</v>
      </c>
      <c r="H29" s="14">
        <v>43350</v>
      </c>
      <c r="I29" s="36"/>
      <c r="J29" s="33" t="s">
        <v>10</v>
      </c>
    </row>
    <row r="30" spans="1:10" ht="57" x14ac:dyDescent="0.3">
      <c r="A30" s="53">
        <v>26</v>
      </c>
      <c r="B30" s="1">
        <v>111</v>
      </c>
      <c r="C30" s="25">
        <v>43889</v>
      </c>
      <c r="D30" s="42" t="s">
        <v>50</v>
      </c>
      <c r="E30" s="1" t="s">
        <v>51</v>
      </c>
      <c r="F30" s="13">
        <v>43891</v>
      </c>
      <c r="G30" s="13">
        <v>44926</v>
      </c>
      <c r="H30" s="14">
        <v>43350</v>
      </c>
      <c r="I30" s="36"/>
      <c r="J30" s="33" t="s">
        <v>10</v>
      </c>
    </row>
    <row r="31" spans="1:10" ht="57" x14ac:dyDescent="0.3">
      <c r="A31" s="53">
        <v>27</v>
      </c>
      <c r="B31" s="1">
        <v>111</v>
      </c>
      <c r="C31" s="25">
        <v>43889</v>
      </c>
      <c r="D31" s="42" t="s">
        <v>16</v>
      </c>
      <c r="E31" s="1" t="s">
        <v>51</v>
      </c>
      <c r="F31" s="13">
        <v>43891</v>
      </c>
      <c r="G31" s="13">
        <v>44926</v>
      </c>
      <c r="H31" s="14">
        <v>43350</v>
      </c>
      <c r="I31" s="36"/>
      <c r="J31" s="33" t="s">
        <v>10</v>
      </c>
    </row>
    <row r="32" spans="1:10" ht="57" x14ac:dyDescent="0.3">
      <c r="A32" s="53">
        <v>28</v>
      </c>
      <c r="B32" s="1">
        <v>111</v>
      </c>
      <c r="C32" s="25">
        <v>43889</v>
      </c>
      <c r="D32" s="42" t="s">
        <v>55</v>
      </c>
      <c r="E32" s="1" t="s">
        <v>51</v>
      </c>
      <c r="F32" s="13">
        <v>43891</v>
      </c>
      <c r="G32" s="13">
        <v>44926</v>
      </c>
      <c r="H32" s="14">
        <v>43350</v>
      </c>
      <c r="I32" s="36" t="s">
        <v>159</v>
      </c>
      <c r="J32" s="33" t="s">
        <v>10</v>
      </c>
    </row>
    <row r="33" spans="1:10" ht="57" x14ac:dyDescent="0.3">
      <c r="A33" s="53">
        <v>29</v>
      </c>
      <c r="B33" s="1">
        <v>111</v>
      </c>
      <c r="C33" s="25">
        <v>43889</v>
      </c>
      <c r="D33" s="42" t="s">
        <v>59</v>
      </c>
      <c r="E33" s="1" t="s">
        <v>51</v>
      </c>
      <c r="F33" s="13">
        <v>43891</v>
      </c>
      <c r="G33" s="13">
        <v>44926</v>
      </c>
      <c r="H33" s="14">
        <v>43350</v>
      </c>
      <c r="I33" s="36"/>
      <c r="J33" s="33" t="s">
        <v>10</v>
      </c>
    </row>
    <row r="34" spans="1:10" ht="57" x14ac:dyDescent="0.3">
      <c r="A34" s="53">
        <v>30</v>
      </c>
      <c r="B34" s="1">
        <v>111</v>
      </c>
      <c r="C34" s="25">
        <v>43889</v>
      </c>
      <c r="D34" s="42" t="s">
        <v>77</v>
      </c>
      <c r="E34" s="1" t="s">
        <v>51</v>
      </c>
      <c r="F34" s="13">
        <v>43891</v>
      </c>
      <c r="G34" s="13">
        <v>44926</v>
      </c>
      <c r="H34" s="14">
        <v>43350</v>
      </c>
      <c r="I34" s="36" t="s">
        <v>150</v>
      </c>
      <c r="J34" s="33" t="s">
        <v>10</v>
      </c>
    </row>
    <row r="35" spans="1:10" ht="57" x14ac:dyDescent="0.3">
      <c r="A35" s="53">
        <v>31</v>
      </c>
      <c r="B35" s="1">
        <v>111</v>
      </c>
      <c r="C35" s="25">
        <v>43889</v>
      </c>
      <c r="D35" s="42" t="s">
        <v>64</v>
      </c>
      <c r="E35" s="1" t="s">
        <v>51</v>
      </c>
      <c r="F35" s="13">
        <v>43891</v>
      </c>
      <c r="G35" s="13">
        <v>44926</v>
      </c>
      <c r="H35" s="14">
        <v>43350</v>
      </c>
      <c r="I35" s="36"/>
      <c r="J35" s="33" t="s">
        <v>10</v>
      </c>
    </row>
    <row r="36" spans="1:10" ht="57" x14ac:dyDescent="0.3">
      <c r="A36" s="53">
        <v>32</v>
      </c>
      <c r="B36" s="1">
        <v>111</v>
      </c>
      <c r="C36" s="25">
        <v>43889</v>
      </c>
      <c r="D36" s="42" t="s">
        <v>21</v>
      </c>
      <c r="E36" s="1" t="s">
        <v>51</v>
      </c>
      <c r="F36" s="13">
        <v>43891</v>
      </c>
      <c r="G36" s="13">
        <v>44926</v>
      </c>
      <c r="H36" s="14">
        <v>52887</v>
      </c>
      <c r="I36" s="36"/>
      <c r="J36" s="33" t="s">
        <v>10</v>
      </c>
    </row>
    <row r="37" spans="1:10" ht="57" x14ac:dyDescent="0.3">
      <c r="A37" s="53">
        <v>33</v>
      </c>
      <c r="B37" s="1">
        <v>111</v>
      </c>
      <c r="C37" s="25">
        <v>43889</v>
      </c>
      <c r="D37" s="42" t="s">
        <v>37</v>
      </c>
      <c r="E37" s="1" t="s">
        <v>51</v>
      </c>
      <c r="F37" s="13">
        <v>43891</v>
      </c>
      <c r="G37" s="13">
        <v>44926</v>
      </c>
      <c r="H37" s="14">
        <v>52887</v>
      </c>
      <c r="I37" s="36"/>
      <c r="J37" s="33" t="s">
        <v>10</v>
      </c>
    </row>
    <row r="38" spans="1:10" ht="57" x14ac:dyDescent="0.3">
      <c r="A38" s="53">
        <v>34</v>
      </c>
      <c r="B38" s="1">
        <v>111</v>
      </c>
      <c r="C38" s="25">
        <v>43889</v>
      </c>
      <c r="D38" s="42" t="s">
        <v>119</v>
      </c>
      <c r="E38" s="1" t="s">
        <v>51</v>
      </c>
      <c r="F38" s="13">
        <v>43891</v>
      </c>
      <c r="G38" s="13">
        <v>44926</v>
      </c>
      <c r="H38" s="14">
        <v>43350</v>
      </c>
      <c r="I38" s="36"/>
      <c r="J38" s="33" t="s">
        <v>10</v>
      </c>
    </row>
    <row r="39" spans="1:10" ht="57" x14ac:dyDescent="0.3">
      <c r="A39" s="53">
        <v>35</v>
      </c>
      <c r="B39" s="1">
        <v>111</v>
      </c>
      <c r="C39" s="25">
        <v>43889</v>
      </c>
      <c r="D39" s="42" t="s">
        <v>120</v>
      </c>
      <c r="E39" s="1" t="s">
        <v>51</v>
      </c>
      <c r="F39" s="13">
        <v>43891</v>
      </c>
      <c r="G39" s="13">
        <v>44926</v>
      </c>
      <c r="H39" s="14">
        <v>43350</v>
      </c>
      <c r="I39" s="36" t="s">
        <v>185</v>
      </c>
      <c r="J39" s="33" t="s">
        <v>10</v>
      </c>
    </row>
    <row r="40" spans="1:10" ht="57" x14ac:dyDescent="0.3">
      <c r="A40" s="53">
        <v>36</v>
      </c>
      <c r="B40" s="1">
        <v>111</v>
      </c>
      <c r="C40" s="25">
        <v>43889</v>
      </c>
      <c r="D40" s="42" t="s">
        <v>22</v>
      </c>
      <c r="E40" s="1" t="s">
        <v>51</v>
      </c>
      <c r="F40" s="13">
        <v>43891</v>
      </c>
      <c r="G40" s="13">
        <v>44926</v>
      </c>
      <c r="H40" s="14">
        <v>52887</v>
      </c>
      <c r="I40" s="36"/>
      <c r="J40" s="33" t="s">
        <v>10</v>
      </c>
    </row>
    <row r="41" spans="1:10" ht="57" x14ac:dyDescent="0.3">
      <c r="A41" s="53">
        <v>37</v>
      </c>
      <c r="B41" s="1">
        <v>111</v>
      </c>
      <c r="C41" s="25">
        <v>43889</v>
      </c>
      <c r="D41" s="42" t="s">
        <v>23</v>
      </c>
      <c r="E41" s="1" t="s">
        <v>51</v>
      </c>
      <c r="F41" s="13">
        <v>43891</v>
      </c>
      <c r="G41" s="13">
        <v>44926</v>
      </c>
      <c r="H41" s="14">
        <v>43350</v>
      </c>
      <c r="I41" s="36"/>
      <c r="J41" s="33" t="s">
        <v>10</v>
      </c>
    </row>
    <row r="42" spans="1:10" ht="57" x14ac:dyDescent="0.3">
      <c r="A42" s="53">
        <v>38</v>
      </c>
      <c r="B42" s="1">
        <v>111</v>
      </c>
      <c r="C42" s="25">
        <v>43889</v>
      </c>
      <c r="D42" s="42" t="s">
        <v>121</v>
      </c>
      <c r="E42" s="1" t="s">
        <v>51</v>
      </c>
      <c r="F42" s="13">
        <v>43891</v>
      </c>
      <c r="G42" s="13">
        <v>44926</v>
      </c>
      <c r="H42" s="14">
        <v>43350</v>
      </c>
      <c r="I42" s="36"/>
      <c r="J42" s="33" t="s">
        <v>10</v>
      </c>
    </row>
    <row r="43" spans="1:10" ht="57" x14ac:dyDescent="0.3">
      <c r="A43" s="53">
        <v>39</v>
      </c>
      <c r="B43" s="1">
        <v>111</v>
      </c>
      <c r="C43" s="25">
        <v>43889</v>
      </c>
      <c r="D43" s="42" t="s">
        <v>122</v>
      </c>
      <c r="E43" s="1" t="s">
        <v>51</v>
      </c>
      <c r="F43" s="13">
        <v>43891</v>
      </c>
      <c r="G43" s="13">
        <v>44926</v>
      </c>
      <c r="H43" s="14">
        <v>43350</v>
      </c>
      <c r="I43" s="36"/>
      <c r="J43" s="33" t="s">
        <v>10</v>
      </c>
    </row>
    <row r="44" spans="1:10" ht="57" x14ac:dyDescent="0.3">
      <c r="A44" s="53">
        <v>40</v>
      </c>
      <c r="B44" s="1">
        <v>111</v>
      </c>
      <c r="C44" s="25">
        <v>43889</v>
      </c>
      <c r="D44" s="42" t="s">
        <v>24</v>
      </c>
      <c r="E44" s="1" t="s">
        <v>51</v>
      </c>
      <c r="F44" s="13">
        <v>43891</v>
      </c>
      <c r="G44" s="13">
        <v>44926</v>
      </c>
      <c r="H44" s="14">
        <v>43350</v>
      </c>
      <c r="I44" s="36"/>
      <c r="J44" s="33" t="s">
        <v>10</v>
      </c>
    </row>
    <row r="45" spans="1:10" ht="57" x14ac:dyDescent="0.3">
      <c r="A45" s="53">
        <v>41</v>
      </c>
      <c r="B45" s="1">
        <v>111</v>
      </c>
      <c r="C45" s="25">
        <v>43889</v>
      </c>
      <c r="D45" s="42" t="s">
        <v>123</v>
      </c>
      <c r="E45" s="1" t="s">
        <v>51</v>
      </c>
      <c r="F45" s="13">
        <v>43892</v>
      </c>
      <c r="G45" s="13">
        <v>44926</v>
      </c>
      <c r="H45" s="14">
        <v>43350</v>
      </c>
      <c r="I45" s="36"/>
      <c r="J45" s="33" t="s">
        <v>10</v>
      </c>
    </row>
    <row r="46" spans="1:10" ht="57" x14ac:dyDescent="0.3">
      <c r="A46" s="53">
        <v>42</v>
      </c>
      <c r="B46" s="1">
        <v>111</v>
      </c>
      <c r="C46" s="25">
        <v>43889</v>
      </c>
      <c r="D46" s="42" t="s">
        <v>124</v>
      </c>
      <c r="E46" s="1" t="s">
        <v>51</v>
      </c>
      <c r="F46" s="13">
        <v>43891</v>
      </c>
      <c r="G46" s="13">
        <v>44926</v>
      </c>
      <c r="H46" s="14">
        <v>43350</v>
      </c>
      <c r="I46" s="36"/>
      <c r="J46" s="33" t="s">
        <v>10</v>
      </c>
    </row>
    <row r="47" spans="1:10" ht="57" x14ac:dyDescent="0.3">
      <c r="A47" s="53">
        <v>43</v>
      </c>
      <c r="B47" s="1">
        <v>111</v>
      </c>
      <c r="C47" s="25">
        <v>43889</v>
      </c>
      <c r="D47" s="42" t="s">
        <v>146</v>
      </c>
      <c r="E47" s="1" t="s">
        <v>51</v>
      </c>
      <c r="F47" s="13">
        <v>43958</v>
      </c>
      <c r="G47" s="13">
        <v>44926</v>
      </c>
      <c r="H47" s="14">
        <v>40621.5</v>
      </c>
      <c r="I47" s="36" t="s">
        <v>160</v>
      </c>
      <c r="J47" s="47" t="s">
        <v>10</v>
      </c>
    </row>
    <row r="48" spans="1:10" ht="57" x14ac:dyDescent="0.3">
      <c r="A48" s="53">
        <v>44</v>
      </c>
      <c r="B48" s="1">
        <v>111</v>
      </c>
      <c r="C48" s="25">
        <v>43889</v>
      </c>
      <c r="D48" s="42" t="s">
        <v>145</v>
      </c>
      <c r="E48" s="1" t="s">
        <v>51</v>
      </c>
      <c r="F48" s="13">
        <v>43891</v>
      </c>
      <c r="G48" s="13">
        <v>44926</v>
      </c>
      <c r="H48" s="14">
        <v>43350</v>
      </c>
      <c r="I48" s="36" t="s">
        <v>172</v>
      </c>
      <c r="J48" s="33" t="s">
        <v>10</v>
      </c>
    </row>
    <row r="49" spans="1:39" ht="57" x14ac:dyDescent="0.3">
      <c r="A49" s="53">
        <v>45</v>
      </c>
      <c r="B49" s="1">
        <v>111</v>
      </c>
      <c r="C49" s="25">
        <v>43889</v>
      </c>
      <c r="D49" s="42" t="s">
        <v>60</v>
      </c>
      <c r="E49" s="1" t="s">
        <v>51</v>
      </c>
      <c r="F49" s="13">
        <v>43891</v>
      </c>
      <c r="G49" s="13">
        <v>44926</v>
      </c>
      <c r="H49" s="14">
        <v>43350</v>
      </c>
      <c r="I49" s="36"/>
      <c r="J49" s="33" t="s">
        <v>10</v>
      </c>
    </row>
    <row r="50" spans="1:39" ht="57" x14ac:dyDescent="0.3">
      <c r="A50" s="53">
        <v>46</v>
      </c>
      <c r="B50" s="1">
        <v>111</v>
      </c>
      <c r="C50" s="25">
        <v>43889</v>
      </c>
      <c r="D50" s="42" t="s">
        <v>49</v>
      </c>
      <c r="E50" s="1" t="s">
        <v>51</v>
      </c>
      <c r="F50" s="13">
        <v>43891</v>
      </c>
      <c r="G50" s="13">
        <v>44926</v>
      </c>
      <c r="H50" s="14">
        <v>43350</v>
      </c>
      <c r="I50" s="36" t="s">
        <v>171</v>
      </c>
      <c r="J50" s="33" t="s">
        <v>10</v>
      </c>
    </row>
    <row r="51" spans="1:39" ht="57" x14ac:dyDescent="0.3">
      <c r="A51" s="53">
        <v>47</v>
      </c>
      <c r="B51" s="1">
        <v>111</v>
      </c>
      <c r="C51" s="25">
        <v>43889</v>
      </c>
      <c r="D51" s="42" t="s">
        <v>39</v>
      </c>
      <c r="E51" s="1" t="s">
        <v>51</v>
      </c>
      <c r="F51" s="13">
        <v>43891</v>
      </c>
      <c r="G51" s="13">
        <v>44926</v>
      </c>
      <c r="H51" s="14">
        <v>43350</v>
      </c>
      <c r="I51" s="36" t="s">
        <v>138</v>
      </c>
      <c r="J51" s="33" t="s">
        <v>10</v>
      </c>
    </row>
    <row r="52" spans="1:39" ht="57" x14ac:dyDescent="0.3">
      <c r="A52" s="53">
        <v>48</v>
      </c>
      <c r="B52" s="1">
        <v>111</v>
      </c>
      <c r="C52" s="25">
        <v>43889</v>
      </c>
      <c r="D52" s="42" t="s">
        <v>52</v>
      </c>
      <c r="E52" s="1" t="s">
        <v>51</v>
      </c>
      <c r="F52" s="13">
        <v>43891</v>
      </c>
      <c r="G52" s="13">
        <v>44926</v>
      </c>
      <c r="H52" s="14">
        <v>43350</v>
      </c>
      <c r="I52" s="36"/>
      <c r="J52" s="33" t="s">
        <v>10</v>
      </c>
    </row>
    <row r="53" spans="1:39" ht="57" x14ac:dyDescent="0.3">
      <c r="A53" s="53">
        <v>49</v>
      </c>
      <c r="B53" s="1">
        <v>111</v>
      </c>
      <c r="C53" s="25">
        <v>43889</v>
      </c>
      <c r="D53" s="42" t="s">
        <v>153</v>
      </c>
      <c r="E53" s="1" t="s">
        <v>116</v>
      </c>
      <c r="F53" s="13">
        <v>43952</v>
      </c>
      <c r="G53" s="13">
        <v>44926</v>
      </c>
      <c r="H53" s="14">
        <v>33991.5</v>
      </c>
      <c r="I53" s="36"/>
      <c r="J53" s="47" t="s">
        <v>10</v>
      </c>
    </row>
    <row r="54" spans="1:39" ht="57" x14ac:dyDescent="0.3">
      <c r="A54" s="53">
        <v>50</v>
      </c>
      <c r="B54" s="1">
        <v>254</v>
      </c>
      <c r="C54" s="25">
        <v>43966</v>
      </c>
      <c r="D54" s="1" t="s">
        <v>151</v>
      </c>
      <c r="E54" s="1" t="s">
        <v>51</v>
      </c>
      <c r="F54" s="13">
        <v>43983</v>
      </c>
      <c r="G54" s="13">
        <v>44926</v>
      </c>
      <c r="H54" s="14">
        <v>48220.5</v>
      </c>
      <c r="I54" s="39"/>
      <c r="J54" s="47" t="s">
        <v>10</v>
      </c>
    </row>
    <row r="55" spans="1:39" ht="57" x14ac:dyDescent="0.3">
      <c r="A55" s="53">
        <v>51</v>
      </c>
      <c r="B55" s="1">
        <v>254</v>
      </c>
      <c r="C55" s="25">
        <v>43966</v>
      </c>
      <c r="D55" s="1" t="s">
        <v>152</v>
      </c>
      <c r="E55" s="1" t="s">
        <v>51</v>
      </c>
      <c r="F55" s="13">
        <v>43983</v>
      </c>
      <c r="G55" s="13">
        <v>44926</v>
      </c>
      <c r="H55" s="14">
        <v>48220.5</v>
      </c>
      <c r="I55" s="39"/>
      <c r="J55" s="47" t="s">
        <v>10</v>
      </c>
    </row>
    <row r="56" spans="1:39" ht="57" x14ac:dyDescent="0.3">
      <c r="A56" s="53">
        <v>52</v>
      </c>
      <c r="B56" s="1">
        <v>361</v>
      </c>
      <c r="C56" s="25">
        <v>44036</v>
      </c>
      <c r="D56" s="1" t="s">
        <v>161</v>
      </c>
      <c r="E56" s="1" t="s">
        <v>51</v>
      </c>
      <c r="F56" s="13">
        <v>44060</v>
      </c>
      <c r="G56" s="13">
        <v>44926</v>
      </c>
      <c r="H56" s="14">
        <v>35878.5</v>
      </c>
      <c r="I56" s="39"/>
      <c r="J56" s="50" t="s">
        <v>10</v>
      </c>
    </row>
    <row r="57" spans="1:39" ht="57" x14ac:dyDescent="0.3">
      <c r="A57" s="53">
        <v>53</v>
      </c>
      <c r="B57" s="1">
        <v>361</v>
      </c>
      <c r="C57" s="25">
        <v>44036</v>
      </c>
      <c r="D57" s="1" t="s">
        <v>162</v>
      </c>
      <c r="E57" s="1" t="s">
        <v>51</v>
      </c>
      <c r="F57" s="13">
        <v>44046</v>
      </c>
      <c r="G57" s="13">
        <v>44926</v>
      </c>
      <c r="H57" s="14">
        <v>36975</v>
      </c>
      <c r="I57" s="39"/>
      <c r="J57" s="50" t="s">
        <v>10</v>
      </c>
    </row>
    <row r="58" spans="1:39" ht="57" x14ac:dyDescent="0.3">
      <c r="A58" s="53">
        <v>54</v>
      </c>
      <c r="B58" s="1">
        <v>382</v>
      </c>
      <c r="C58" s="25">
        <v>44050</v>
      </c>
      <c r="D58" s="1" t="s">
        <v>163</v>
      </c>
      <c r="E58" s="1" t="s">
        <v>51</v>
      </c>
      <c r="F58" s="13">
        <v>44075</v>
      </c>
      <c r="G58" s="13">
        <v>44926</v>
      </c>
      <c r="H58" s="14">
        <v>35955</v>
      </c>
      <c r="I58" s="39"/>
      <c r="J58" s="50" t="s">
        <v>10</v>
      </c>
    </row>
    <row r="59" spans="1:39" ht="57" x14ac:dyDescent="0.3">
      <c r="A59" s="53">
        <v>55</v>
      </c>
      <c r="B59" s="1">
        <v>382</v>
      </c>
      <c r="C59" s="25">
        <v>44050</v>
      </c>
      <c r="D59" s="1" t="s">
        <v>164</v>
      </c>
      <c r="E59" s="1" t="s">
        <v>51</v>
      </c>
      <c r="F59" s="13">
        <v>44053</v>
      </c>
      <c r="G59" s="13">
        <v>44926</v>
      </c>
      <c r="H59" s="14">
        <v>35700</v>
      </c>
      <c r="I59" s="39"/>
      <c r="J59" s="50" t="s">
        <v>10</v>
      </c>
    </row>
    <row r="60" spans="1:39" s="19" customFormat="1" ht="96.75" customHeight="1" x14ac:dyDescent="0.25">
      <c r="A60" s="53">
        <v>56</v>
      </c>
      <c r="B60" s="1">
        <v>95</v>
      </c>
      <c r="C60" s="25">
        <v>42809</v>
      </c>
      <c r="D60" s="12" t="s">
        <v>11</v>
      </c>
      <c r="E60" s="1" t="s">
        <v>12</v>
      </c>
      <c r="F60" s="13">
        <v>42809</v>
      </c>
      <c r="G60" s="13" t="s">
        <v>13</v>
      </c>
      <c r="H60" s="14">
        <v>1268.8</v>
      </c>
      <c r="I60" s="36" t="s">
        <v>14</v>
      </c>
      <c r="J60" s="55" t="s">
        <v>10</v>
      </c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</row>
    <row r="61" spans="1:39" s="19" customFormat="1" ht="81" x14ac:dyDescent="0.25">
      <c r="A61" s="53">
        <v>57</v>
      </c>
      <c r="B61" s="1">
        <v>433</v>
      </c>
      <c r="C61" s="25">
        <v>43031</v>
      </c>
      <c r="D61" s="12" t="s">
        <v>11</v>
      </c>
      <c r="E61" s="1" t="s">
        <v>12</v>
      </c>
      <c r="F61" s="13">
        <v>43031</v>
      </c>
      <c r="G61" s="13" t="s">
        <v>13</v>
      </c>
      <c r="H61" s="14">
        <v>4440.8</v>
      </c>
      <c r="I61" s="36" t="s">
        <v>38</v>
      </c>
      <c r="J61" s="56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</row>
    <row r="62" spans="1:39" s="19" customFormat="1" ht="135.75" customHeight="1" x14ac:dyDescent="0.25">
      <c r="A62" s="53">
        <v>58</v>
      </c>
      <c r="B62" s="1">
        <v>280</v>
      </c>
      <c r="C62" s="25">
        <v>43237</v>
      </c>
      <c r="D62" s="12" t="s">
        <v>11</v>
      </c>
      <c r="E62" s="1" t="s">
        <v>12</v>
      </c>
      <c r="F62" s="13">
        <v>43237</v>
      </c>
      <c r="G62" s="13" t="s">
        <v>13</v>
      </c>
      <c r="H62" s="14">
        <v>2875</v>
      </c>
      <c r="I62" s="36" t="s">
        <v>43</v>
      </c>
      <c r="J62" s="56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</row>
    <row r="63" spans="1:39" s="19" customFormat="1" ht="121.5" x14ac:dyDescent="0.25">
      <c r="A63" s="53">
        <v>59</v>
      </c>
      <c r="B63" s="1">
        <v>338</v>
      </c>
      <c r="C63" s="25">
        <v>43270</v>
      </c>
      <c r="D63" s="12" t="s">
        <v>11</v>
      </c>
      <c r="E63" s="1" t="s">
        <v>12</v>
      </c>
      <c r="F63" s="13">
        <v>43270</v>
      </c>
      <c r="G63" s="13" t="s">
        <v>20</v>
      </c>
      <c r="H63" s="14">
        <v>2300</v>
      </c>
      <c r="I63" s="36" t="s">
        <v>44</v>
      </c>
      <c r="J63" s="56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</row>
    <row r="64" spans="1:39" s="19" customFormat="1" ht="67.5" x14ac:dyDescent="0.25">
      <c r="A64" s="53">
        <v>60</v>
      </c>
      <c r="B64" s="1">
        <v>392</v>
      </c>
      <c r="C64" s="25">
        <v>43293</v>
      </c>
      <c r="D64" s="12" t="s">
        <v>11</v>
      </c>
      <c r="E64" s="1" t="s">
        <v>12</v>
      </c>
      <c r="F64" s="13">
        <v>43293</v>
      </c>
      <c r="G64" s="13" t="s">
        <v>20</v>
      </c>
      <c r="H64" s="14">
        <v>2300</v>
      </c>
      <c r="I64" s="36" t="s">
        <v>45</v>
      </c>
      <c r="J64" s="56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</row>
    <row r="65" spans="1:39" s="19" customFormat="1" ht="94.5" x14ac:dyDescent="0.25">
      <c r="A65" s="53">
        <v>61</v>
      </c>
      <c r="B65" s="1">
        <v>620</v>
      </c>
      <c r="C65" s="25">
        <v>43462</v>
      </c>
      <c r="D65" s="12" t="s">
        <v>11</v>
      </c>
      <c r="E65" s="1" t="s">
        <v>12</v>
      </c>
      <c r="F65" s="25">
        <v>43462</v>
      </c>
      <c r="G65" s="13" t="s">
        <v>20</v>
      </c>
      <c r="H65" s="14">
        <v>2188.6799999999998</v>
      </c>
      <c r="I65" s="36" t="s">
        <v>56</v>
      </c>
      <c r="J65" s="56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</row>
    <row r="66" spans="1:39" s="21" customFormat="1" ht="108" x14ac:dyDescent="0.25">
      <c r="A66" s="53">
        <v>62</v>
      </c>
      <c r="B66" s="1">
        <v>473</v>
      </c>
      <c r="C66" s="25">
        <v>43769</v>
      </c>
      <c r="D66" s="12" t="s">
        <v>11</v>
      </c>
      <c r="E66" s="1" t="s">
        <v>12</v>
      </c>
      <c r="F66" s="13">
        <v>43769</v>
      </c>
      <c r="G66" s="13" t="s">
        <v>20</v>
      </c>
      <c r="H66" s="14">
        <v>2537.6</v>
      </c>
      <c r="I66" s="36" t="s">
        <v>83</v>
      </c>
      <c r="J66" s="56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20"/>
    </row>
    <row r="67" spans="1:39" s="21" customFormat="1" ht="108" x14ac:dyDescent="0.25">
      <c r="A67" s="53">
        <v>63</v>
      </c>
      <c r="B67" s="1">
        <v>521</v>
      </c>
      <c r="C67" s="25">
        <v>43789</v>
      </c>
      <c r="D67" s="12" t="s">
        <v>11</v>
      </c>
      <c r="E67" s="1" t="s">
        <v>12</v>
      </c>
      <c r="F67" s="13">
        <v>43789</v>
      </c>
      <c r="G67" s="13" t="s">
        <v>20</v>
      </c>
      <c r="H67" s="14">
        <v>2283.84</v>
      </c>
      <c r="I67" s="36" t="s">
        <v>89</v>
      </c>
      <c r="J67" s="57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20"/>
      <c r="AL67" s="20"/>
      <c r="AM67" s="20"/>
    </row>
    <row r="68" spans="1:39" s="19" customFormat="1" ht="63.75" customHeight="1" x14ac:dyDescent="0.25">
      <c r="A68" s="53">
        <v>64</v>
      </c>
      <c r="B68" s="1">
        <v>447</v>
      </c>
      <c r="C68" s="25">
        <v>43363</v>
      </c>
      <c r="D68" s="12" t="s">
        <v>53</v>
      </c>
      <c r="E68" s="1" t="s">
        <v>34</v>
      </c>
      <c r="F68" s="13">
        <v>43363</v>
      </c>
      <c r="G68" s="13" t="s">
        <v>20</v>
      </c>
      <c r="H68" s="14">
        <v>1021.38</v>
      </c>
      <c r="I68" s="36" t="s">
        <v>54</v>
      </c>
      <c r="J68" s="1" t="s">
        <v>10</v>
      </c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</row>
    <row r="69" spans="1:39" ht="67.5" x14ac:dyDescent="0.3">
      <c r="A69" s="53">
        <v>65</v>
      </c>
      <c r="B69" s="1">
        <v>164</v>
      </c>
      <c r="C69" s="25">
        <v>41388</v>
      </c>
      <c r="D69" s="1" t="s">
        <v>19</v>
      </c>
      <c r="E69" s="1" t="s">
        <v>34</v>
      </c>
      <c r="F69" s="25">
        <v>41388</v>
      </c>
      <c r="G69" s="25" t="s">
        <v>20</v>
      </c>
      <c r="H69" s="14">
        <v>728</v>
      </c>
      <c r="I69" s="37" t="s">
        <v>33</v>
      </c>
      <c r="J69" s="55" t="s">
        <v>10</v>
      </c>
    </row>
    <row r="70" spans="1:39" ht="127.5" customHeight="1" x14ac:dyDescent="0.3">
      <c r="A70" s="53">
        <v>66</v>
      </c>
      <c r="B70" s="1">
        <v>169</v>
      </c>
      <c r="C70" s="25">
        <v>42860</v>
      </c>
      <c r="D70" s="1" t="s">
        <v>19</v>
      </c>
      <c r="E70" s="1" t="s">
        <v>35</v>
      </c>
      <c r="F70" s="25">
        <v>42860</v>
      </c>
      <c r="G70" s="25" t="s">
        <v>20</v>
      </c>
      <c r="H70" s="14">
        <v>1560</v>
      </c>
      <c r="I70" s="37" t="s">
        <v>36</v>
      </c>
      <c r="J70" s="56"/>
    </row>
    <row r="71" spans="1:39" s="23" customFormat="1" ht="108" x14ac:dyDescent="0.3">
      <c r="A71" s="53">
        <v>67</v>
      </c>
      <c r="B71" s="28">
        <v>281</v>
      </c>
      <c r="C71" s="29">
        <v>43237</v>
      </c>
      <c r="D71" s="28" t="s">
        <v>19</v>
      </c>
      <c r="E71" s="28" t="s">
        <v>34</v>
      </c>
      <c r="F71" s="29">
        <v>43237</v>
      </c>
      <c r="G71" s="29" t="s">
        <v>13</v>
      </c>
      <c r="H71" s="30">
        <v>1035</v>
      </c>
      <c r="I71" s="38" t="s">
        <v>42</v>
      </c>
      <c r="J71" s="56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</row>
    <row r="72" spans="1:39" s="23" customFormat="1" ht="108" x14ac:dyDescent="0.3">
      <c r="A72" s="53">
        <v>68</v>
      </c>
      <c r="B72" s="28">
        <v>444</v>
      </c>
      <c r="C72" s="29">
        <v>43747</v>
      </c>
      <c r="D72" s="28" t="s">
        <v>19</v>
      </c>
      <c r="E72" s="28" t="s">
        <v>34</v>
      </c>
      <c r="F72" s="29">
        <v>43747</v>
      </c>
      <c r="G72" s="29" t="s">
        <v>13</v>
      </c>
      <c r="H72" s="30">
        <v>761.28</v>
      </c>
      <c r="I72" s="38" t="s">
        <v>79</v>
      </c>
      <c r="J72" s="56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</row>
    <row r="73" spans="1:39" s="23" customFormat="1" ht="121.5" x14ac:dyDescent="0.3">
      <c r="A73" s="53">
        <v>69</v>
      </c>
      <c r="B73" s="28">
        <v>445</v>
      </c>
      <c r="C73" s="29">
        <v>43747</v>
      </c>
      <c r="D73" s="28" t="s">
        <v>19</v>
      </c>
      <c r="E73" s="28" t="s">
        <v>34</v>
      </c>
      <c r="F73" s="29">
        <v>43747</v>
      </c>
      <c r="G73" s="29" t="s">
        <v>13</v>
      </c>
      <c r="H73" s="30">
        <v>761.28</v>
      </c>
      <c r="I73" s="38" t="s">
        <v>80</v>
      </c>
      <c r="J73" s="56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</row>
    <row r="74" spans="1:39" s="23" customFormat="1" ht="121.5" x14ac:dyDescent="0.3">
      <c r="A74" s="53">
        <v>70</v>
      </c>
      <c r="B74" s="28">
        <v>446</v>
      </c>
      <c r="C74" s="29">
        <v>43747</v>
      </c>
      <c r="D74" s="28" t="s">
        <v>19</v>
      </c>
      <c r="E74" s="28" t="s">
        <v>34</v>
      </c>
      <c r="F74" s="29">
        <v>43747</v>
      </c>
      <c r="G74" s="29" t="s">
        <v>13</v>
      </c>
      <c r="H74" s="30">
        <v>761.28</v>
      </c>
      <c r="I74" s="38" t="s">
        <v>81</v>
      </c>
      <c r="J74" s="56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</row>
    <row r="75" spans="1:39" s="23" customFormat="1" ht="121.5" x14ac:dyDescent="0.3">
      <c r="A75" s="53">
        <v>71</v>
      </c>
      <c r="B75" s="28">
        <v>447</v>
      </c>
      <c r="C75" s="29">
        <v>43747</v>
      </c>
      <c r="D75" s="28" t="s">
        <v>19</v>
      </c>
      <c r="E75" s="28" t="s">
        <v>34</v>
      </c>
      <c r="F75" s="29">
        <v>43747</v>
      </c>
      <c r="G75" s="29" t="s">
        <v>13</v>
      </c>
      <c r="H75" s="30">
        <v>761.28</v>
      </c>
      <c r="I75" s="38" t="s">
        <v>82</v>
      </c>
      <c r="J75" s="57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2"/>
      <c r="AE75" s="22"/>
      <c r="AF75" s="22"/>
      <c r="AG75" s="22"/>
      <c r="AH75" s="22"/>
      <c r="AI75" s="22"/>
      <c r="AJ75" s="22"/>
      <c r="AK75" s="22"/>
      <c r="AL75" s="22"/>
      <c r="AM75" s="22"/>
    </row>
    <row r="76" spans="1:39" ht="106.5" customHeight="1" x14ac:dyDescent="0.3">
      <c r="A76" s="53">
        <v>72</v>
      </c>
      <c r="B76" s="1">
        <v>634</v>
      </c>
      <c r="C76" s="25">
        <v>43462</v>
      </c>
      <c r="D76" s="1" t="s">
        <v>41</v>
      </c>
      <c r="E76" s="1" t="s">
        <v>57</v>
      </c>
      <c r="F76" s="25">
        <v>43462</v>
      </c>
      <c r="G76" s="13" t="s">
        <v>20</v>
      </c>
      <c r="H76" s="14">
        <v>7612.8</v>
      </c>
      <c r="I76" s="36" t="s">
        <v>58</v>
      </c>
      <c r="J76" s="55" t="s">
        <v>10</v>
      </c>
    </row>
    <row r="77" spans="1:39" ht="81.75" customHeight="1" x14ac:dyDescent="0.3">
      <c r="A77" s="53">
        <v>73</v>
      </c>
      <c r="B77" s="1">
        <v>60</v>
      </c>
      <c r="C77" s="25">
        <v>43504</v>
      </c>
      <c r="D77" s="1" t="s">
        <v>41</v>
      </c>
      <c r="E77" s="1" t="s">
        <v>61</v>
      </c>
      <c r="F77" s="13">
        <v>43504</v>
      </c>
      <c r="G77" s="13" t="s">
        <v>20</v>
      </c>
      <c r="H77" s="14">
        <v>19032</v>
      </c>
      <c r="I77" s="36" t="s">
        <v>62</v>
      </c>
      <c r="J77" s="56"/>
    </row>
    <row r="78" spans="1:39" ht="85.5" customHeight="1" x14ac:dyDescent="0.3">
      <c r="A78" s="53">
        <v>74</v>
      </c>
      <c r="B78" s="1">
        <v>131</v>
      </c>
      <c r="C78" s="25">
        <v>43552</v>
      </c>
      <c r="D78" s="1" t="s">
        <v>41</v>
      </c>
      <c r="E78" s="1" t="s">
        <v>61</v>
      </c>
      <c r="F78" s="13">
        <v>43552</v>
      </c>
      <c r="G78" s="13" t="s">
        <v>20</v>
      </c>
      <c r="H78" s="14">
        <v>3500</v>
      </c>
      <c r="I78" s="36" t="s">
        <v>65</v>
      </c>
      <c r="J78" s="56"/>
    </row>
    <row r="79" spans="1:39" ht="88.5" customHeight="1" x14ac:dyDescent="0.3">
      <c r="A79" s="53">
        <v>75</v>
      </c>
      <c r="B79" s="1">
        <v>308</v>
      </c>
      <c r="C79" s="25">
        <v>43644</v>
      </c>
      <c r="D79" s="1" t="s">
        <v>41</v>
      </c>
      <c r="E79" s="1" t="s">
        <v>61</v>
      </c>
      <c r="F79" s="13">
        <v>43644</v>
      </c>
      <c r="G79" s="13" t="s">
        <v>20</v>
      </c>
      <c r="H79" s="14">
        <v>6283.48</v>
      </c>
      <c r="I79" s="36" t="s">
        <v>74</v>
      </c>
      <c r="J79" s="56"/>
    </row>
    <row r="80" spans="1:39" s="24" customFormat="1" ht="110.25" customHeight="1" x14ac:dyDescent="0.3">
      <c r="A80" s="53">
        <v>76</v>
      </c>
      <c r="B80" s="1">
        <v>581</v>
      </c>
      <c r="C80" s="25">
        <v>43822</v>
      </c>
      <c r="D80" s="1" t="s">
        <v>41</v>
      </c>
      <c r="E80" s="1" t="s">
        <v>61</v>
      </c>
      <c r="F80" s="13">
        <v>43822</v>
      </c>
      <c r="G80" s="13" t="s">
        <v>20</v>
      </c>
      <c r="H80" s="14">
        <v>9000</v>
      </c>
      <c r="I80" s="36" t="s">
        <v>92</v>
      </c>
      <c r="J80" s="56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</row>
    <row r="81" spans="1:39" s="24" customFormat="1" ht="110.25" customHeight="1" x14ac:dyDescent="0.3">
      <c r="A81" s="53">
        <v>77</v>
      </c>
      <c r="B81" s="1">
        <v>285</v>
      </c>
      <c r="C81" s="25">
        <v>43987</v>
      </c>
      <c r="D81" s="1" t="s">
        <v>41</v>
      </c>
      <c r="E81" s="1" t="s">
        <v>154</v>
      </c>
      <c r="F81" s="13">
        <v>43987</v>
      </c>
      <c r="G81" s="13" t="s">
        <v>20</v>
      </c>
      <c r="H81" s="14">
        <v>40000</v>
      </c>
      <c r="I81" s="36" t="s">
        <v>155</v>
      </c>
      <c r="J81" s="5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</row>
    <row r="82" spans="1:39" ht="86.25" customHeight="1" x14ac:dyDescent="0.3">
      <c r="A82" s="53">
        <v>78</v>
      </c>
      <c r="B82" s="1">
        <v>61</v>
      </c>
      <c r="C82" s="25">
        <v>43504</v>
      </c>
      <c r="D82" s="1" t="s">
        <v>63</v>
      </c>
      <c r="E82" s="1" t="s">
        <v>34</v>
      </c>
      <c r="F82" s="13">
        <v>43504</v>
      </c>
      <c r="G82" s="13" t="s">
        <v>20</v>
      </c>
      <c r="H82" s="14">
        <v>1313.21</v>
      </c>
      <c r="I82" s="36" t="s">
        <v>84</v>
      </c>
      <c r="J82" s="1" t="s">
        <v>10</v>
      </c>
    </row>
    <row r="83" spans="1:39" ht="67.5" x14ac:dyDescent="0.3">
      <c r="A83" s="53">
        <v>79</v>
      </c>
      <c r="B83" s="1">
        <v>21</v>
      </c>
      <c r="C83" s="25">
        <v>43852</v>
      </c>
      <c r="D83" s="16" t="s">
        <v>93</v>
      </c>
      <c r="E83" s="1" t="s">
        <v>61</v>
      </c>
      <c r="F83" s="13">
        <v>43852</v>
      </c>
      <c r="G83" s="13" t="s">
        <v>13</v>
      </c>
      <c r="H83" s="14">
        <v>1040</v>
      </c>
      <c r="I83" s="36" t="s">
        <v>96</v>
      </c>
      <c r="J83" s="1" t="s">
        <v>10</v>
      </c>
    </row>
    <row r="84" spans="1:39" ht="81" x14ac:dyDescent="0.3">
      <c r="A84" s="53">
        <v>80</v>
      </c>
      <c r="B84" s="1">
        <v>21</v>
      </c>
      <c r="C84" s="25">
        <v>43852</v>
      </c>
      <c r="D84" s="16" t="s">
        <v>94</v>
      </c>
      <c r="E84" s="1" t="s">
        <v>95</v>
      </c>
      <c r="F84" s="13">
        <v>43852</v>
      </c>
      <c r="G84" s="13" t="s">
        <v>13</v>
      </c>
      <c r="H84" s="14">
        <v>1220</v>
      </c>
      <c r="I84" s="36" t="s">
        <v>97</v>
      </c>
      <c r="J84" s="1" t="s">
        <v>10</v>
      </c>
    </row>
    <row r="85" spans="1:39" ht="115.5" customHeight="1" x14ac:dyDescent="0.3">
      <c r="A85" s="53">
        <v>81</v>
      </c>
      <c r="B85" s="1">
        <v>232</v>
      </c>
      <c r="C85" s="25">
        <v>43607</v>
      </c>
      <c r="D85" s="1" t="s">
        <v>66</v>
      </c>
      <c r="E85" s="1" t="s">
        <v>67</v>
      </c>
      <c r="F85" s="13">
        <v>43607</v>
      </c>
      <c r="G85" s="13" t="s">
        <v>20</v>
      </c>
      <c r="H85" s="14">
        <v>2520</v>
      </c>
      <c r="I85" s="36" t="s">
        <v>68</v>
      </c>
      <c r="J85" s="1" t="s">
        <v>10</v>
      </c>
    </row>
    <row r="86" spans="1:39" ht="94.5" x14ac:dyDescent="0.3">
      <c r="A86" s="53">
        <v>82</v>
      </c>
      <c r="B86" s="1" t="s">
        <v>109</v>
      </c>
      <c r="C86" s="25" t="s">
        <v>110</v>
      </c>
      <c r="D86" s="1" t="s">
        <v>91</v>
      </c>
      <c r="E86" s="1" t="s">
        <v>40</v>
      </c>
      <c r="F86" s="13">
        <v>43617</v>
      </c>
      <c r="G86" s="13">
        <v>43951</v>
      </c>
      <c r="H86" s="14">
        <f>21420+12240</f>
        <v>33660</v>
      </c>
      <c r="I86" s="36" t="s">
        <v>157</v>
      </c>
      <c r="J86" s="1" t="s">
        <v>10</v>
      </c>
    </row>
    <row r="87" spans="1:39" ht="135" x14ac:dyDescent="0.3">
      <c r="A87" s="53">
        <v>83</v>
      </c>
      <c r="B87" s="1" t="s">
        <v>111</v>
      </c>
      <c r="C87" s="25" t="s">
        <v>112</v>
      </c>
      <c r="D87" s="1" t="s">
        <v>78</v>
      </c>
      <c r="E87" s="1" t="s">
        <v>40</v>
      </c>
      <c r="F87" s="25">
        <v>43678</v>
      </c>
      <c r="G87" s="13">
        <v>43951</v>
      </c>
      <c r="H87" s="17">
        <f>15708+12240</f>
        <v>27948</v>
      </c>
      <c r="I87" s="36" t="s">
        <v>113</v>
      </c>
      <c r="J87" s="33" t="s">
        <v>10</v>
      </c>
    </row>
    <row r="88" spans="1:39" ht="103.5" x14ac:dyDescent="0.3">
      <c r="A88" s="53">
        <v>84</v>
      </c>
      <c r="B88" s="43" t="s">
        <v>136</v>
      </c>
      <c r="C88" s="44" t="s">
        <v>137</v>
      </c>
      <c r="D88" s="43" t="s">
        <v>114</v>
      </c>
      <c r="E88" s="43" t="s">
        <v>40</v>
      </c>
      <c r="F88" s="45">
        <v>43259</v>
      </c>
      <c r="G88" s="45">
        <v>44074</v>
      </c>
      <c r="H88" s="46">
        <f>10000+3100</f>
        <v>13100</v>
      </c>
      <c r="I88" s="36" t="s">
        <v>141</v>
      </c>
      <c r="J88" s="43" t="s">
        <v>10</v>
      </c>
    </row>
    <row r="89" spans="1:39" ht="148.5" x14ac:dyDescent="0.3">
      <c r="A89" s="53">
        <v>85</v>
      </c>
      <c r="B89" s="1" t="s">
        <v>125</v>
      </c>
      <c r="C89" s="25">
        <v>43769</v>
      </c>
      <c r="D89" s="1" t="s">
        <v>87</v>
      </c>
      <c r="E89" s="1" t="s">
        <v>85</v>
      </c>
      <c r="F89" s="13">
        <v>43800</v>
      </c>
      <c r="G89" s="13">
        <v>44165</v>
      </c>
      <c r="H89" s="14">
        <v>36000</v>
      </c>
      <c r="I89" s="39" t="s">
        <v>86</v>
      </c>
      <c r="J89" s="1" t="s">
        <v>10</v>
      </c>
    </row>
    <row r="90" spans="1:39" ht="148.5" x14ac:dyDescent="0.3">
      <c r="A90" s="53">
        <v>86</v>
      </c>
      <c r="B90" s="1" t="s">
        <v>126</v>
      </c>
      <c r="C90" s="25">
        <v>43769</v>
      </c>
      <c r="D90" s="1" t="s">
        <v>90</v>
      </c>
      <c r="E90" s="1" t="s">
        <v>88</v>
      </c>
      <c r="F90" s="13">
        <v>43800</v>
      </c>
      <c r="G90" s="13">
        <v>44165</v>
      </c>
      <c r="H90" s="14">
        <v>36000</v>
      </c>
      <c r="I90" s="39" t="s">
        <v>143</v>
      </c>
      <c r="J90" s="1" t="s">
        <v>10</v>
      </c>
    </row>
    <row r="91" spans="1:39" ht="155.25" customHeight="1" x14ac:dyDescent="0.3">
      <c r="A91" s="53">
        <v>87</v>
      </c>
      <c r="B91" s="1" t="s">
        <v>127</v>
      </c>
      <c r="C91" s="25">
        <v>43917</v>
      </c>
      <c r="D91" s="1" t="s">
        <v>115</v>
      </c>
      <c r="E91" s="1" t="s">
        <v>67</v>
      </c>
      <c r="F91" s="13">
        <v>43907</v>
      </c>
      <c r="G91" s="13">
        <v>44090</v>
      </c>
      <c r="H91" s="14">
        <v>14400</v>
      </c>
      <c r="I91" s="39" t="s">
        <v>142</v>
      </c>
      <c r="J91" s="1" t="s">
        <v>10</v>
      </c>
    </row>
    <row r="92" spans="1:39" ht="148.5" x14ac:dyDescent="0.3">
      <c r="A92" s="53">
        <v>88</v>
      </c>
      <c r="B92" s="1" t="s">
        <v>166</v>
      </c>
      <c r="C92" s="25" t="s">
        <v>165</v>
      </c>
      <c r="D92" s="1" t="s">
        <v>134</v>
      </c>
      <c r="E92" s="1" t="s">
        <v>133</v>
      </c>
      <c r="F92" s="25" t="s">
        <v>177</v>
      </c>
      <c r="G92" s="25" t="s">
        <v>178</v>
      </c>
      <c r="H92" s="14">
        <f>8100+7500+7700</f>
        <v>23300</v>
      </c>
      <c r="I92" s="39" t="s">
        <v>140</v>
      </c>
      <c r="J92" s="48" t="s">
        <v>10</v>
      </c>
    </row>
    <row r="93" spans="1:39" ht="189" x14ac:dyDescent="0.3">
      <c r="A93" s="53">
        <v>89</v>
      </c>
      <c r="B93" s="1" t="s">
        <v>168</v>
      </c>
      <c r="C93" s="25" t="s">
        <v>167</v>
      </c>
      <c r="D93" s="1" t="s">
        <v>135</v>
      </c>
      <c r="E93" s="1" t="s">
        <v>133</v>
      </c>
      <c r="F93" s="25" t="s">
        <v>180</v>
      </c>
      <c r="G93" s="25" t="s">
        <v>179</v>
      </c>
      <c r="H93" s="14">
        <v>18023.400000000001</v>
      </c>
      <c r="I93" s="39" t="s">
        <v>144</v>
      </c>
      <c r="J93" s="48" t="s">
        <v>10</v>
      </c>
    </row>
    <row r="94" spans="1:39" ht="94.5" x14ac:dyDescent="0.3">
      <c r="A94" s="53">
        <v>90</v>
      </c>
      <c r="B94" s="1" t="s">
        <v>128</v>
      </c>
      <c r="C94" s="25">
        <v>43917</v>
      </c>
      <c r="D94" s="1" t="s">
        <v>129</v>
      </c>
      <c r="E94" s="1" t="s">
        <v>131</v>
      </c>
      <c r="F94" s="13">
        <v>43922</v>
      </c>
      <c r="G94" s="13">
        <v>44286</v>
      </c>
      <c r="H94" s="14">
        <v>15833</v>
      </c>
      <c r="I94" s="39" t="s">
        <v>139</v>
      </c>
      <c r="J94" s="1" t="s">
        <v>10</v>
      </c>
    </row>
    <row r="95" spans="1:39" ht="94.5" x14ac:dyDescent="0.3">
      <c r="A95" s="53">
        <v>91</v>
      </c>
      <c r="B95" s="1" t="s">
        <v>128</v>
      </c>
      <c r="C95" s="25">
        <v>43917</v>
      </c>
      <c r="D95" s="1" t="s">
        <v>130</v>
      </c>
      <c r="E95" s="1" t="s">
        <v>132</v>
      </c>
      <c r="F95" s="13">
        <v>43922</v>
      </c>
      <c r="G95" s="13">
        <v>44286</v>
      </c>
      <c r="H95" s="14">
        <v>15833</v>
      </c>
      <c r="I95" s="39" t="s">
        <v>139</v>
      </c>
      <c r="J95" s="1" t="s">
        <v>10</v>
      </c>
    </row>
    <row r="96" spans="1:39" ht="148.5" x14ac:dyDescent="0.3">
      <c r="A96" s="53">
        <v>92</v>
      </c>
      <c r="B96" s="1">
        <v>210</v>
      </c>
      <c r="C96" s="25">
        <v>43943</v>
      </c>
      <c r="D96" s="1" t="s">
        <v>156</v>
      </c>
      <c r="E96" s="1" t="s">
        <v>67</v>
      </c>
      <c r="F96" s="13">
        <v>43958</v>
      </c>
      <c r="G96" s="13">
        <v>44018</v>
      </c>
      <c r="H96" s="14">
        <v>16800</v>
      </c>
      <c r="I96" s="39" t="s">
        <v>158</v>
      </c>
      <c r="J96" s="1" t="s">
        <v>10</v>
      </c>
    </row>
    <row r="97" spans="1:10" ht="148.5" x14ac:dyDescent="0.3">
      <c r="A97" s="53">
        <v>93</v>
      </c>
      <c r="B97" s="1" t="s">
        <v>181</v>
      </c>
      <c r="C97" s="25" t="s">
        <v>182</v>
      </c>
      <c r="D97" s="1" t="s">
        <v>149</v>
      </c>
      <c r="E97" s="1" t="s">
        <v>67</v>
      </c>
      <c r="F97" s="25" t="s">
        <v>183</v>
      </c>
      <c r="G97" s="25" t="s">
        <v>184</v>
      </c>
      <c r="H97" s="14">
        <f>9600+4800</f>
        <v>14400</v>
      </c>
      <c r="I97" s="39" t="s">
        <v>158</v>
      </c>
      <c r="J97" s="1" t="s">
        <v>10</v>
      </c>
    </row>
    <row r="98" spans="1:10" ht="189" x14ac:dyDescent="0.3">
      <c r="A98" s="53">
        <v>94</v>
      </c>
      <c r="B98" s="1" t="s">
        <v>170</v>
      </c>
      <c r="C98" s="25" t="s">
        <v>169</v>
      </c>
      <c r="D98" s="1" t="s">
        <v>147</v>
      </c>
      <c r="E98" s="1" t="s">
        <v>133</v>
      </c>
      <c r="F98" s="25" t="s">
        <v>173</v>
      </c>
      <c r="G98" s="25" t="s">
        <v>174</v>
      </c>
      <c r="H98" s="14">
        <v>15135</v>
      </c>
      <c r="I98" s="39" t="s">
        <v>144</v>
      </c>
      <c r="J98" s="48" t="s">
        <v>10</v>
      </c>
    </row>
    <row r="99" spans="1:10" ht="189" x14ac:dyDescent="0.3">
      <c r="A99" s="53">
        <v>95</v>
      </c>
      <c r="B99" s="50" t="s">
        <v>170</v>
      </c>
      <c r="C99" s="51" t="s">
        <v>169</v>
      </c>
      <c r="D99" s="50" t="s">
        <v>148</v>
      </c>
      <c r="E99" s="50" t="s">
        <v>133</v>
      </c>
      <c r="F99" s="51" t="s">
        <v>176</v>
      </c>
      <c r="G99" s="51" t="s">
        <v>175</v>
      </c>
      <c r="H99" s="52">
        <v>6810</v>
      </c>
      <c r="I99" s="49" t="s">
        <v>144</v>
      </c>
      <c r="J99" s="48" t="s">
        <v>10</v>
      </c>
    </row>
    <row r="100" spans="1:10" ht="7.5" customHeight="1" x14ac:dyDescent="0.3">
      <c r="B100" s="32"/>
    </row>
    <row r="101" spans="1:10" ht="24" customHeight="1" x14ac:dyDescent="0.3">
      <c r="B101" s="60" t="s">
        <v>25</v>
      </c>
      <c r="C101" s="60"/>
      <c r="D101" s="60"/>
      <c r="E101" s="60"/>
      <c r="F101" s="60"/>
      <c r="G101" s="60"/>
      <c r="H101" s="60"/>
      <c r="I101" s="60"/>
      <c r="J101" s="60"/>
    </row>
    <row r="102" spans="1:10" ht="43.5" customHeight="1" x14ac:dyDescent="0.3">
      <c r="B102" s="2" t="s">
        <v>0</v>
      </c>
      <c r="C102" s="2" t="s">
        <v>1</v>
      </c>
      <c r="D102" s="2" t="s">
        <v>2</v>
      </c>
      <c r="E102" s="2" t="s">
        <v>26</v>
      </c>
      <c r="F102" s="2" t="s">
        <v>27</v>
      </c>
      <c r="G102" s="2" t="s">
        <v>28</v>
      </c>
      <c r="H102" s="26" t="s">
        <v>6</v>
      </c>
      <c r="I102" s="40" t="s">
        <v>7</v>
      </c>
      <c r="J102" s="2" t="s">
        <v>29</v>
      </c>
    </row>
    <row r="103" spans="1:10" ht="39.75" customHeight="1" x14ac:dyDescent="0.3">
      <c r="A103" s="53">
        <v>96</v>
      </c>
      <c r="B103" s="1">
        <v>287</v>
      </c>
      <c r="C103" s="25">
        <v>43630</v>
      </c>
      <c r="D103" s="1" t="s">
        <v>69</v>
      </c>
      <c r="E103" s="1" t="s">
        <v>31</v>
      </c>
      <c r="F103" s="13">
        <v>43641</v>
      </c>
      <c r="G103" s="13">
        <v>44736</v>
      </c>
      <c r="H103" s="27">
        <v>55777.35</v>
      </c>
      <c r="I103" s="36" t="s">
        <v>76</v>
      </c>
      <c r="J103" s="1" t="s">
        <v>10</v>
      </c>
    </row>
    <row r="104" spans="1:10" ht="108" x14ac:dyDescent="0.3">
      <c r="A104" s="53">
        <v>97</v>
      </c>
      <c r="B104" s="1">
        <v>287</v>
      </c>
      <c r="C104" s="25">
        <v>43630</v>
      </c>
      <c r="D104" s="1" t="s">
        <v>70</v>
      </c>
      <c r="E104" s="1" t="s">
        <v>73</v>
      </c>
      <c r="F104" s="13">
        <v>43641</v>
      </c>
      <c r="G104" s="13">
        <v>44736</v>
      </c>
      <c r="H104" s="27">
        <v>55777.35</v>
      </c>
      <c r="I104" s="36" t="s">
        <v>75</v>
      </c>
      <c r="J104" s="1" t="s">
        <v>10</v>
      </c>
    </row>
    <row r="105" spans="1:10" ht="34.5" customHeight="1" x14ac:dyDescent="0.3">
      <c r="A105" s="53">
        <v>98</v>
      </c>
      <c r="B105" s="1">
        <v>287</v>
      </c>
      <c r="C105" s="25">
        <v>43630</v>
      </c>
      <c r="D105" s="1" t="s">
        <v>71</v>
      </c>
      <c r="E105" s="1" t="s">
        <v>30</v>
      </c>
      <c r="F105" s="13">
        <v>43641</v>
      </c>
      <c r="G105" s="13">
        <v>44736</v>
      </c>
      <c r="H105" s="27">
        <v>88462.87</v>
      </c>
      <c r="I105" s="36"/>
      <c r="J105" s="1" t="s">
        <v>10</v>
      </c>
    </row>
    <row r="106" spans="1:10" ht="28.5" customHeight="1" x14ac:dyDescent="0.3">
      <c r="B106" s="54" t="s">
        <v>32</v>
      </c>
      <c r="C106" s="54"/>
      <c r="D106" s="54"/>
      <c r="E106" s="54"/>
      <c r="F106" s="54"/>
      <c r="G106" s="54"/>
      <c r="H106" s="54"/>
      <c r="I106" s="54"/>
      <c r="J106" s="54"/>
    </row>
  </sheetData>
  <sortState ref="D25:D30">
    <sortCondition ref="D25"/>
  </sortState>
  <mergeCells count="7">
    <mergeCell ref="B106:J106"/>
    <mergeCell ref="J69:J75"/>
    <mergeCell ref="J60:J67"/>
    <mergeCell ref="B2:J2"/>
    <mergeCell ref="B3:I3"/>
    <mergeCell ref="B101:J101"/>
    <mergeCell ref="J76:J81"/>
  </mergeCells>
  <printOptions horizontalCentered="1" verticalCentered="1"/>
  <pageMargins left="0" right="0" top="0.39370078740157483" bottom="0.19685039370078741" header="0" footer="0"/>
  <pageSetup paperSize="9" fitToWidth="0" fitToHeight="0" orientation="landscape" r:id="rId1"/>
  <headerFooter>
    <oddHeader>&amp;LA.T.S.   VAL PADANA</oddHeader>
    <oddFooter>&amp;R&amp;P</oddFooter>
  </headerFooter>
  <ignoredErrors>
    <ignoredError sqref="H11 H13 H1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ATS VAL PADANA </vt:lpstr>
      <vt:lpstr>'ATS VAL PADANA '!Area_stampa</vt:lpstr>
      <vt:lpstr>'ATS VAL PADANA 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Ruggeri Giuseppina</dc:creator>
  <cp:lastModifiedBy>Bertoldi Mariella</cp:lastModifiedBy>
  <cp:lastPrinted>2020-09-10T08:03:48Z</cp:lastPrinted>
  <dcterms:created xsi:type="dcterms:W3CDTF">2009-01-13T13:04:47Z</dcterms:created>
  <dcterms:modified xsi:type="dcterms:W3CDTF">2021-01-25T10:13:09Z</dcterms:modified>
</cp:coreProperties>
</file>