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Filippo.Scagliarini\Desktop\trasparenza marzo 2019\"/>
    </mc:Choice>
  </mc:AlternateContent>
  <bookViews>
    <workbookView xWindow="0" yWindow="60" windowWidth="19440" windowHeight="7692"/>
  </bookViews>
  <sheets>
    <sheet name="1 SEMESTRE 2018 PIPSS" sheetId="1" r:id="rId1"/>
  </sheets>
  <definedNames>
    <definedName name="_xlnm._FilterDatabase" localSheetId="0" hidden="1">'1 SEMESTRE 2018 PIPSS'!$A$4:$Q$28</definedName>
    <definedName name="_xlnm.Print_Titles" localSheetId="0">'1 SEMESTRE 2018 PIPSS'!$1:$4</definedName>
  </definedNames>
  <calcPr calcId="152511"/>
</workbook>
</file>

<file path=xl/calcChain.xml><?xml version="1.0" encoding="utf-8"?>
<calcChain xmlns="http://schemas.openxmlformats.org/spreadsheetml/2006/main">
  <c r="I24" i="1" l="1"/>
  <c r="I23" i="1"/>
  <c r="I19" i="1"/>
  <c r="I18" i="1"/>
  <c r="I17" i="1"/>
  <c r="I16" i="1"/>
  <c r="I15" i="1"/>
  <c r="I14" i="1"/>
  <c r="I13" i="1"/>
</calcChain>
</file>

<file path=xl/sharedStrings.xml><?xml version="1.0" encoding="utf-8"?>
<sst xmlns="http://schemas.openxmlformats.org/spreadsheetml/2006/main" count="204" uniqueCount="112">
  <si>
    <t>Nome Beneficiario</t>
  </si>
  <si>
    <t>Dati fiscali</t>
  </si>
  <si>
    <t>Numero beneficiari</t>
  </si>
  <si>
    <t>norma / titolo a base dell'attribuzione</t>
  </si>
  <si>
    <t>ufficio responsabile del procedimento amm.vo</t>
  </si>
  <si>
    <t>funzionario / dirigente responsabile del procedimento amm.vo</t>
  </si>
  <si>
    <t>modalità di indivudazione del beneficiario</t>
  </si>
  <si>
    <t>importo del vantaggio economico corrisposto</t>
  </si>
  <si>
    <t>Dati aggiornati al</t>
  </si>
  <si>
    <t>omissis</t>
  </si>
  <si>
    <t>PUBBLICAZIONE AI SENSI ART. 26 D.LGS. 33/2013
SOVVENZIONI, CONTRIBUTI, SUSSIDI E AUSILI FINANZIARI, VANTAGGI ECONOMICI
 (Gli atti pubblicati in questa sezione sono quelli che hanno determinato una erogazione nell'anno in corso )</t>
  </si>
  <si>
    <t>Atto autorizzativo</t>
  </si>
  <si>
    <t>Breve descrizione progetto/finanziamento: link al progetto selezionato o curriculum vitae, dove richiesto</t>
  </si>
  <si>
    <t>U.O.C. Governo della presa in carico</t>
  </si>
  <si>
    <t xml:space="preserve">presentazione di istanza alla ASST territorialmente competente . Valutazione multidimensionale  dell'idoneità da parte di  una equipe multiprofessionale dell'ASST. Erogazione del contributo, monitoraggio del budget  e gestione del flusso verso regione da parte di ATS. </t>
  </si>
  <si>
    <t>CITTADINI RESIDENTI 
DISABILI GRAVISSIMI AL DOMICILIO</t>
  </si>
  <si>
    <t>U.O.C. Governo della presa in carico e dei Percorsi Assistenziali</t>
  </si>
  <si>
    <t>dr. Speciale Salvatore</t>
  </si>
  <si>
    <t>Dr. Speciale Salvatore</t>
  </si>
  <si>
    <t>Legge n. 296/2006, art. 1, comma 1264: istituzione del Fondo per le non Autosufficienze 
DPCM del 29/12/2017, relativo al riparto delle risorse finanziarie del FNA anno 2017
DGR n. 7856/2018: Programma Operativo Regionale a favore di persone con gravissima disabilità e in condizione di non autosufficienza e grave disabilità di cui al Fondo Nazionale per le non autosufficienze anno 2017</t>
  </si>
  <si>
    <t>389 del 12/07/2018</t>
  </si>
  <si>
    <t>ENTI EROGATORI DI VOUCHER INSERITI NELL'ELENCO DI CUI AL DECRETO ATS n. 275 del 16/05/2018 A  FAVORE DI CITTADINI RESIDENTI  DISABILI GRAVISSIMI AL DOMICILIO</t>
  </si>
  <si>
    <t>DGR n. 7856/2018: Programma Operativo Regionale a favore di persone con gravissima disabilità e in condizione di non autosufficienza e grave disabilità di cui al Fondo Nazionale per le non autosufficienze anno 2017</t>
  </si>
  <si>
    <t>stesura di Progetto Individuale,  riguardante disabile che già beneficia del contributo mensile Misura B1, da parte della competente ASST .  Invio del Progetto alla ATS che, valutatane l'idoneità, predispone Lettera di Incarico all'Ente Erogatore scelto dal disabile o suo familiare nell'ambito dell'Elenco allagato al Decreto ATS n. 275 del 16/05/2018. Fatturazione da parte dell'Ente erogatore all'ATS sulla base  di reportistica oraria e liquidazione da parte dell'ATS a favore dell'Ente che ha erogato le prestazioni oggetto del Voucher</t>
  </si>
  <si>
    <t>275 del 16/05/2018</t>
  </si>
  <si>
    <t>CITTADINI RESIDENTI 
DISABILI GRAVISSIMI AL DOMICILIO CON FIGLI MINORI O STUDENTI MINORI DI 25 ANNI E ISEE INFERIORE O PARI AD € 50.000</t>
  </si>
  <si>
    <t xml:space="preserve">
DGR n. 7549/2017: Misure integrative regionali a favore delle persone in condizioni di disabilità gravissima e di non autosufficienza                                                                                           DECRETO n 16719 del 21/12/2017 impegno e liquidazione alla ATS delle risorse per l'Erogazione della Misura Integrativa</t>
  </si>
  <si>
    <t xml:space="preserve">presentazione di istanza alla ASST territorialmente competente . Erogazione del contributo, monitoraggio del budget  e gestione del flusso verso regione da parte di ATS. </t>
  </si>
  <si>
    <t>152 del 09/03/2018</t>
  </si>
  <si>
    <t>Ai sensi della DGR n. 7549/2017 e del Decreto n. 152 del 09/03/2018 , il ontributo economico destinato ad adulti  con disabilità gravissima a sostengo della domiciliarità; viene erogato sino al 31/10/2018. 
Un'informativa dettagliata relativa ai crtieri e alle modalità di accesso al contributo è pubblicata sul sito aziendale  http://www.ats-valpadana.it/TEMPL_cont.asp?IDLivello1=207&amp;IDlivello2=1922&amp;IDlivello3=1269</t>
  </si>
  <si>
    <t xml:space="preserve">CITTADINI RESIDENTI  </t>
  </si>
  <si>
    <t>Legge n. 104/1992 ex art. 27  Contributi a favore di persone disabili con patente speciale per la modifica di strumenti di guida</t>
  </si>
  <si>
    <t>UOC Progettualità di Servizi e di Reti Sociosanitarie</t>
  </si>
  <si>
    <t>Dr.ssa  Laura Francescato</t>
  </si>
  <si>
    <t>Da assumere a seguito dell'emanazione del Decreto regionale di assegnazione delle risorse anno 2018</t>
  </si>
  <si>
    <t xml:space="preserve">Il contributo è destinato a persone disabili titolari di patente di guida delle categorie A, B e C speciali per l'adattamento tecnico del veicolo e viene concesso a copertura del 20% della spesa sostenuta per la modifica degli strumenti di guida (quale strumento protesico extra tariffario). </t>
  </si>
  <si>
    <t xml:space="preserve">La domanda di contributo, compilata su apposita modulistica,  unitamente alla  documentazione necessaria viene raccolta dagli gli Sportelli delle sedi territoriali  delle ASST, i quali effettuano una prima verifica  dei requisiti di ammissione previsti dalla normativa regionale. La domanda viene quindi da questi trasmessa al Dipartimento PIPSS della ATS della Val Padana per un ulteriore controllo e  la successiva liquidazione.
 </t>
  </si>
  <si>
    <t xml:space="preserve">Cittadini in possesso dei requisiti per accedere al Bonus Famiglia come previsto dalla DGR n° X/5060 del 18 aprile 2016 e s.m.i. emanata dalla DG reddito di autonomia ed inclusione sociale </t>
  </si>
  <si>
    <t xml:space="preserve">Dgr. n. 7230 del 17/10/2017 “Reddito di autonomia: interventi a favore delle famiglie vulnerabili -proroga bonus famiglia di cui alla dgr n. 6711/2017”.
Dgr. n. 309 del 10/07/2018 “Misura bonus famiglia – integrazione risorse per il completamento della copertura finanziaria delle domande presentate entro la scadenza del 30 giugno 2018 ai sensi della d.g.r. 7230/2017”;
Decreto n. 11785 del 07/08/2018 “Misura bonus famiglia: integrazione delle risorse per il completamento della copertura finanziaria delle domande presentate entro la scadenza del 30 giugno 208 in attuazione della dgr 309 del 10/07/2018. Impegno e contestuale liquidazione delle risorse alle Ats”;.
</t>
  </si>
  <si>
    <t>U.o.s. Reti per la famiglia</t>
  </si>
  <si>
    <t>Dr.ssa Doriana Paganini</t>
  </si>
  <si>
    <t xml:space="preserve">Presentazione della domanda da parte del cittadino sulla piattaforma regionale SIAGE. Verifica dei requisiti di ammissione da parte del personale del Uos Reti per la Famiglia  e autorizzazione al SEF  per la liquidazione del contributo al beneficiario </t>
  </si>
  <si>
    <t xml:space="preserve">Decreto dell’ATS Val Padana n.306  del 03/08/2017 </t>
  </si>
  <si>
    <t>Interventi a sostegno delle famiglie che attendono la nascita di un bambino e che presentano uno stato di vulnerablità, valutato dai Servizi Sociali dei Comuni, dai Consultori Familiari pubblici o Privati accreditati,  o dal Centro Aiuto alla Vita. Attribuzione di un contributo economico da parte dell'ATS e stesura di progetto personalizzato da parte dei Consultori.</t>
  </si>
  <si>
    <t>Malati oncologici sottoposti a chemioterapia che hanno  acquistato una parrucca.</t>
  </si>
  <si>
    <t>D.g.r. 19 maggio 2017 - n. X/6614 "Azioni per la qualità della vita e l’inclusione sociale delle persone sottoposte a terapia oncologica chemioterapica".
Decreto 9906  in attuazione della D.g.r. n. 6614 del 19/05/2017 “Azioni per la qualita’ della vita e l’inclusione sociale delle persone sottoposte a terapia oncologica chemioterapica”. La DGR 7600/17 ha sancito la prosecuzione dell'iniziativa per l'anno  2018.  Decreto n. 19563 del 21/12/2018 “Determinazioni in ordine all’attuazione della D.g.r. n. 7600/2017 in merito ad azioni per la qualita’ della vita e l’inclusione sociale delle persone sottoposte a terapia oncologica chemioterapica anno 2018”.</t>
  </si>
  <si>
    <t>I cittadini che presentano le caratterisitiche sanitarie previste dalla DGR citata, si recano per presentare la domanda presso le sedi individuate delle ASST, degli IRCSS, o presso gli Enti delTerzo Settore che hanno manifestato l’interesse a partecipare e risultano iscritti nell’apposito elenco degli idonei. Alla domanda deve essere allegata la fattura dell'acquisto della parrucca. Le domande vengono successivamente inviate all'ATS da parte delle ASST /IRCSS per la liquidazione a detti Enti dei contributi che successivamente  provvederanno a liquidare ai beneficiari.</t>
  </si>
  <si>
    <t xml:space="preserve">Decreto dell’ATS Val Padana n.429  del 11/10/2017 </t>
  </si>
  <si>
    <t>Al fine di migliorare la qualità della vita di malati oncologici con alopecia da chemioterapia, viene assegnato un contributo economico per l'acquisto della parrucca  fino ad € 150 e viene loro proposto il sostegno presso i Consultori Familiari.</t>
  </si>
  <si>
    <t>Genitori separati o divorziati con figli</t>
  </si>
  <si>
    <t>D.g.r. 18/12/2017 n. 7545 "Attuazione legge regionale 24 giugno 2014, n. 18 “Norme a tutela dei coniugi separati o divorziati, in particolare con figli minori ”Implementazioni interventi di sostegno abitativo per l’integrazione del canone di locazione";                                                                                   Decreto n. 16931 del 22/12/2017 “Riparto risorse di cui alla Dgr 7545 del 18/12/2017 “Attuazione legge regionale 24 giugno 2014, n. 18 “Norme a tutela dei coniugi separati o divorziati, in particolare con figli minori”. Implementazione interventi di sostegno abitativo per l’integrazione del canone di locazione”. Impegno e liquidazione delle risorse alle Ats;
D.d.s. 15 novembre 2018 - n. 16633
Attuazione della D.g.r. n. 644 del 16 ottobre 2018 «Interventi di sostegno abitativo a favore dei coniugi separati o divorziati in condizioni di disagio economico (art. 5 l.r. 24 giugno 2014):
integrazione e proroga d.g.r. n. 7545 del 18 dicembre 2017»</t>
  </si>
  <si>
    <t>I genitori che rispondono ai requisiti indicati nei citati Decreti , inseriscono  la domanda sull' apposita piattaforma regionale. Il personale dell'Uos Reti per la Famiglia effettua le opportune verifiche e,  terminate tutte le conseguenti procedure, inoltra al Servizio Economico Finanziario i dati utili alla liquidazione del contributo ai beneficiari.</t>
  </si>
  <si>
    <t xml:space="preserve">Decreto Ats n. 420 del 3/8/2018 "Recepimento delle risorse di cui alla dgr 7545/2017 “Attuazione legge regionale 24 giugno 2014, n. 18 “Norme a tutela dei coniugi separati o divorziati, in particolare con figli minori".
</t>
  </si>
  <si>
    <t>Sostenere i genitori separati o divorziati con figli mediante un contributo economico per l'abbattimento del canone annuo di locazione dell'immobile adibito a propria abitazione.</t>
  </si>
  <si>
    <t>KRIKOS SOC.COOP.SOC. ONLUS</t>
  </si>
  <si>
    <t>01388950196</t>
  </si>
  <si>
    <t>Approvazione, ai sensi della dgr 3206/2015, dell'avviso pubblico per interventi psico-socio-educativi a famiglie con adolescenti in difficoltà per favorire processi di inclusione sociale e di contrasto alla povertà</t>
  </si>
  <si>
    <t>UOC Raccordo col sistema sociale</t>
  </si>
  <si>
    <t>dott. Giovanni Maria Gillini</t>
  </si>
  <si>
    <t>Avviso pubblico</t>
  </si>
  <si>
    <t>N. 16087 DEL 10/12/2018</t>
  </si>
  <si>
    <t xml:space="preserve">il Progetto interventi psico-socio-educativi in favore di famiglie con adolescenti in difficoltà ha l’obiettivo di potenziare la finalità inclusiva dei percorsi territoriali mediante la realizzazione di un modello flessibile e integrato in risposta alle problematiche di rischio educativo delle famiglie con giovani e adolescenti in difficoltà di età compresa fra i 13 e i 25 anni. </t>
  </si>
  <si>
    <t>SOC. COOP. SOC. NAZARETH</t>
  </si>
  <si>
    <t>01252700198</t>
  </si>
  <si>
    <t xml:space="preserve">N. 16113 DEL 11/12/2018                </t>
  </si>
  <si>
    <t>IL CERCHIO SOCIETA' COOPERATIVA SOCIALE</t>
  </si>
  <si>
    <t>01600790198</t>
  </si>
  <si>
    <t xml:space="preserve">N. 11614 DEL 11/12/2018       </t>
  </si>
  <si>
    <t>KOALA SOC.COOP.SOC.ONLUS</t>
  </si>
  <si>
    <t>01258790193</t>
  </si>
  <si>
    <t>N. 16086 DEL 10/12/2018</t>
  </si>
  <si>
    <t>ALTANA SOC.COOP.SOC. IMPRESA SOC.</t>
  </si>
  <si>
    <t>00688230192</t>
  </si>
  <si>
    <t>N. 16085 DEL 10/12/2018</t>
  </si>
  <si>
    <t>COOPERATIVA SENTIERO</t>
  </si>
  <si>
    <t>00773140199</t>
  </si>
  <si>
    <t>N. 16115 DEL 11/12/2018</t>
  </si>
  <si>
    <t xml:space="preserve">IL PONTE COOPERATIVA SOCIALE ONLUS </t>
  </si>
  <si>
    <t>01844160208</t>
  </si>
  <si>
    <t>N. 16116 DEL 11/12/2018</t>
  </si>
  <si>
    <t>IRIDE SOC.COOP.SOC.IMP.SOCIALE            COSPER S.C.S. IMPRESA SOCIALE</t>
  </si>
  <si>
    <t xml:space="preserve"> IRIDE        00891690190              COSPER    00992920199</t>
  </si>
  <si>
    <t xml:space="preserve">N. 16089 DEL 10/12/2018       N. 16089 DEL 10/12/2018                         N. 16088 DEL 10/12/2018      N. 16088 DEL 10/12/2018     N. 16088 DEL 10/12/2018    </t>
  </si>
  <si>
    <t>L'UMANA AVVENTURA SOCIETA' COOPERATIVA SOCIALE</t>
  </si>
  <si>
    <t>00791320195</t>
  </si>
  <si>
    <t>N. 16117 DEL 11/12/2018</t>
  </si>
  <si>
    <t>ASS.INSIEME PER LA FAMIGLIA ONLUS</t>
  </si>
  <si>
    <t>01496080191</t>
  </si>
  <si>
    <t>N. 16118 DEL 12/10/2018</t>
  </si>
  <si>
    <t>CONSULTORIO UCIPEM CREMONA-FONDAZIONE ONLUS</t>
  </si>
  <si>
    <t>01273220192</t>
  </si>
  <si>
    <t>N.  16090 DEL 10/12/2018</t>
  </si>
  <si>
    <t>COOP. SOC. DI BESSIMO ONLUS</t>
  </si>
  <si>
    <t>01091620177</t>
  </si>
  <si>
    <t>N. 16119 DEL 11/12/2018</t>
  </si>
  <si>
    <t xml:space="preserve"> GRUPPO GAMMA - SOC.COOP.SOC. </t>
  </si>
  <si>
    <t>00785740192</t>
  </si>
  <si>
    <t>N. 16120 DEL 11/12/2018</t>
  </si>
  <si>
    <t>ARCA - CENTRO MANTOVANO DI SOLIDARIETA'</t>
  </si>
  <si>
    <t>01747980207</t>
  </si>
  <si>
    <t>N. 16121 DEL 11/12/2018</t>
  </si>
  <si>
    <t>SINERGO SOC.COOP. SOC. ONLUS</t>
  </si>
  <si>
    <t>02114040203</t>
  </si>
  <si>
    <t>N. 9357 DEL 31/07/2018</t>
  </si>
  <si>
    <t>COOPERATIVA SERVIZI ASSISTENZ C.S.A.  - COOPERATIVA SOCIALE</t>
  </si>
  <si>
    <t>01697440202</t>
  </si>
  <si>
    <t>N. 16122 DEL 11/12/2018</t>
  </si>
  <si>
    <t>01610080200</t>
  </si>
  <si>
    <t>N. 16084 DEL 10/12/2018</t>
  </si>
  <si>
    <t xml:space="preserve">CONSORZIO SOLCO MANTOVA </t>
  </si>
  <si>
    <r>
      <t>Ai sensi della DGR n. 7856/2018 e del Decreto n. 389</t>
    </r>
    <r>
      <rPr>
        <sz val="11"/>
        <color rgb="FFFF0000"/>
        <rFont val="Calibri"/>
        <family val="2"/>
        <scheme val="minor"/>
      </rPr>
      <t xml:space="preserve"> </t>
    </r>
    <r>
      <rPr>
        <sz val="11"/>
        <rFont val="Calibri"/>
        <family val="2"/>
        <scheme val="minor"/>
      </rPr>
      <t>del 12/07/2018</t>
    </r>
    <r>
      <rPr>
        <sz val="11"/>
        <color theme="1"/>
        <rFont val="Calibri"/>
        <family val="2"/>
        <scheme val="minor"/>
      </rPr>
      <t xml:space="preserve"> , il ontributo economico è destinato ad adulti o minori con disabilità gravissima a sostengo della domiciliarità; viene erogato sino al 31/10/2018. 
Un'informativa dettagliata relativa ai crtieri e alle modalità di accesso al contributo è pubblicata sul sito aziendale. http://www.ats-valpadana.it/TEMPL_cont.asp?IDLivello1=207&amp;IDlivello2=1922&amp;IDlivello3=1269
</t>
    </r>
  </si>
  <si>
    <r>
      <t>Ai sensi della DGR n. 7856/2018 e del Decreto n. 275</t>
    </r>
    <r>
      <rPr>
        <sz val="11"/>
        <color rgb="FFFF0000"/>
        <rFont val="Calibri"/>
        <family val="2"/>
        <scheme val="minor"/>
      </rPr>
      <t xml:space="preserve"> </t>
    </r>
    <r>
      <rPr>
        <sz val="11"/>
        <rFont val="Calibri"/>
        <family val="2"/>
        <scheme val="minor"/>
      </rPr>
      <t>del</t>
    </r>
    <r>
      <rPr>
        <sz val="11"/>
        <color rgb="FFFF0000"/>
        <rFont val="Calibri"/>
        <family val="2"/>
        <scheme val="minor"/>
      </rPr>
      <t xml:space="preserve"> </t>
    </r>
    <r>
      <rPr>
        <sz val="11"/>
        <rFont val="Calibri"/>
        <family val="2"/>
        <scheme val="minor"/>
      </rPr>
      <t>16/05/2018</t>
    </r>
    <r>
      <rPr>
        <sz val="11"/>
        <color theme="1"/>
        <rFont val="Calibri"/>
        <family val="2"/>
        <scheme val="minor"/>
      </rPr>
      <t xml:space="preserve">, il Voucher è destinato ad adulti o minori con disabilità gravissima a sostengo della domiciliarità; viene erogato sino al 31/10/2018 vedi il link al seguente indirizzo http://www.ats-valpadana.it/TEMPL_cont.asp?IDLivello1=207&amp;IDlivello2=1922&amp;IDlivello3=1269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</si>
</sst>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8" formatCode="&quot;€&quot;\ #,##0.00;[Red]\-&quot;€&quot;\ #,##0.00"/>
    <numFmt numFmtId="44" formatCode="_-&quot;€&quot;\ * #,##0.00_-;\-&quot;€&quot;\ * #,##0.00_-;_-&quot;€&quot;\ * &quot;-&quot;??_-;_-@_-"/>
  </numFmts>
  <fonts count="19" x14ac:knownFonts="1">
    <font>
      <sz val="11"/>
      <color theme="1"/>
      <name val="Calibri"/>
      <family val="2"/>
      <scheme val="minor"/>
    </font>
    <font>
      <b/>
      <sz val="11"/>
      <color indexed="8"/>
      <name val="Calibri"/>
      <family val="2"/>
    </font>
    <font>
      <sz val="11"/>
      <name val="Calibri"/>
      <family val="2"/>
      <scheme val="minor"/>
    </font>
    <font>
      <sz val="10"/>
      <color theme="1"/>
      <name val="Century Gothic"/>
      <family val="2"/>
    </font>
    <font>
      <b/>
      <sz val="11"/>
      <color theme="1"/>
      <name val="Calibri"/>
      <family val="2"/>
      <scheme val="minor"/>
    </font>
    <font>
      <u/>
      <sz val="11"/>
      <color indexed="12"/>
      <name val="Calibri"/>
      <family val="2"/>
    </font>
    <font>
      <b/>
      <sz val="11"/>
      <name val="Calibri"/>
      <family val="2"/>
      <scheme val="minor"/>
    </font>
    <font>
      <sz val="11"/>
      <color theme="1"/>
      <name val="Calibri"/>
      <family val="2"/>
      <scheme val="minor"/>
    </font>
    <font>
      <sz val="11"/>
      <color rgb="FFFF0000"/>
      <name val="Calibri"/>
      <family val="2"/>
      <scheme val="minor"/>
    </font>
    <font>
      <b/>
      <sz val="11"/>
      <color indexed="8"/>
      <name val="Calibri"/>
      <family val="2"/>
      <scheme val="minor"/>
    </font>
    <font>
      <sz val="11"/>
      <name val="Calibri"/>
      <family val="2"/>
    </font>
    <font>
      <b/>
      <sz val="11"/>
      <name val="Calibri"/>
      <family val="2"/>
    </font>
    <font>
      <b/>
      <sz val="11"/>
      <color rgb="FF000000"/>
      <name val="Calibri"/>
      <family val="2"/>
    </font>
    <font>
      <sz val="11"/>
      <color rgb="FF000000"/>
      <name val="Calibri"/>
      <family val="2"/>
    </font>
    <font>
      <sz val="11"/>
      <color theme="1"/>
      <name val="Calibri"/>
      <family val="2"/>
    </font>
    <font>
      <sz val="12"/>
      <color theme="1"/>
      <name val="Calibri"/>
      <family val="2"/>
      <scheme val="minor"/>
    </font>
    <font>
      <sz val="12"/>
      <name val="Calibri"/>
      <family val="2"/>
      <scheme val="minor"/>
    </font>
    <font>
      <sz val="14"/>
      <color theme="1"/>
      <name val="Calibri"/>
      <family val="2"/>
      <scheme val="minor"/>
    </font>
    <font>
      <sz val="8"/>
      <color theme="1"/>
      <name val="Verdana"/>
      <family val="2"/>
    </font>
  </fonts>
  <fills count="7">
    <fill>
      <patternFill patternType="none"/>
    </fill>
    <fill>
      <patternFill patternType="gray125"/>
    </fill>
    <fill>
      <patternFill patternType="solid">
        <fgColor indexed="42"/>
        <bgColor indexed="64"/>
      </patternFill>
    </fill>
    <fill>
      <patternFill patternType="solid">
        <fgColor indexed="26"/>
        <bgColor indexed="64"/>
      </patternFill>
    </fill>
    <fill>
      <patternFill patternType="solid">
        <fgColor indexed="51"/>
        <bgColor indexed="64"/>
      </patternFill>
    </fill>
    <fill>
      <patternFill patternType="solid">
        <fgColor theme="0"/>
        <bgColor indexed="64"/>
      </patternFill>
    </fill>
    <fill>
      <patternFill patternType="solid">
        <fgColor theme="0"/>
        <bgColor rgb="FF000000"/>
      </patternFill>
    </fill>
  </fills>
  <borders count="10">
    <border>
      <left/>
      <right/>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44" fontId="7" fillId="0" borderId="0" applyFont="0" applyFill="0" applyBorder="0" applyAlignment="0" applyProtection="0"/>
  </cellStyleXfs>
  <cellXfs count="80">
    <xf numFmtId="0" fontId="0" fillId="0" borderId="0" xfId="0"/>
    <xf numFmtId="0" fontId="0" fillId="0" borderId="0" xfId="0" applyAlignment="1">
      <alignment wrapText="1"/>
    </xf>
    <xf numFmtId="49" fontId="0" fillId="0" borderId="0" xfId="0" applyNumberFormat="1" applyAlignment="1">
      <alignment wrapText="1"/>
    </xf>
    <xf numFmtId="0" fontId="0" fillId="0" borderId="0" xfId="0" applyAlignment="1">
      <alignment wrapText="1"/>
    </xf>
    <xf numFmtId="0" fontId="0" fillId="0" borderId="0" xfId="0" applyAlignment="1">
      <alignment horizontal="center" wrapText="1"/>
    </xf>
    <xf numFmtId="0" fontId="0" fillId="0" borderId="0" xfId="0" applyAlignment="1">
      <alignment horizontal="left" wrapText="1"/>
    </xf>
    <xf numFmtId="0" fontId="0" fillId="0" borderId="0" xfId="0" applyFill="1" applyAlignment="1">
      <alignment wrapText="1"/>
    </xf>
    <xf numFmtId="0" fontId="0" fillId="0" borderId="0" xfId="0" applyFill="1" applyAlignment="1">
      <alignment horizontal="center" vertical="center" wrapText="1"/>
    </xf>
    <xf numFmtId="0" fontId="0" fillId="0" borderId="0" xfId="0" applyFont="1" applyFill="1" applyAlignment="1">
      <alignment horizontal="center" vertical="center" wrapText="1"/>
    </xf>
    <xf numFmtId="0" fontId="0" fillId="0" borderId="0" xfId="0" applyFill="1" applyAlignment="1">
      <alignment horizontal="center" wrapText="1"/>
    </xf>
    <xf numFmtId="49" fontId="0" fillId="0" borderId="0" xfId="0" applyNumberFormat="1" applyFill="1" applyAlignment="1">
      <alignment wrapText="1"/>
    </xf>
    <xf numFmtId="0" fontId="0" fillId="0" borderId="0" xfId="0" applyFill="1" applyAlignment="1">
      <alignment horizontal="left" wrapText="1"/>
    </xf>
    <xf numFmtId="0" fontId="9" fillId="3" borderId="2" xfId="0" applyFont="1" applyFill="1" applyBorder="1" applyAlignment="1">
      <alignment horizontal="center" vertical="center" wrapText="1"/>
    </xf>
    <xf numFmtId="49" fontId="9" fillId="3" borderId="3" xfId="0" applyNumberFormat="1"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0" fillId="0" borderId="0" xfId="0" applyBorder="1" applyAlignment="1">
      <alignment wrapText="1"/>
    </xf>
    <xf numFmtId="0" fontId="0" fillId="0" borderId="0" xfId="0" applyFill="1" applyBorder="1" applyAlignment="1">
      <alignment wrapText="1"/>
    </xf>
    <xf numFmtId="0" fontId="18" fillId="5" borderId="0" xfId="0" applyFont="1" applyFill="1" applyBorder="1" applyAlignment="1">
      <alignment vertical="center" wrapText="1"/>
    </xf>
    <xf numFmtId="0" fontId="0" fillId="0" borderId="0" xfId="0" applyAlignment="1">
      <alignment horizontal="center" vertical="center" wrapText="1"/>
    </xf>
    <xf numFmtId="2" fontId="9" fillId="3" borderId="3" xfId="0" applyNumberFormat="1" applyFont="1" applyFill="1" applyBorder="1" applyAlignment="1">
      <alignment horizontal="center" vertical="center" wrapText="1"/>
    </xf>
    <xf numFmtId="2" fontId="0" fillId="0" borderId="0" xfId="0" applyNumberFormat="1" applyFont="1" applyFill="1" applyAlignment="1">
      <alignment horizontal="center" vertical="center" wrapText="1"/>
    </xf>
    <xf numFmtId="2" fontId="0" fillId="0" borderId="0" xfId="0" applyNumberFormat="1" applyFont="1" applyAlignment="1">
      <alignment horizontal="center" vertical="center" wrapText="1"/>
    </xf>
    <xf numFmtId="0" fontId="0"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Alignment="1">
      <alignment horizontal="center" vertical="center" wrapText="1"/>
    </xf>
    <xf numFmtId="0" fontId="0" fillId="5" borderId="3" xfId="0" applyFont="1" applyFill="1" applyBorder="1" applyAlignment="1">
      <alignment horizontal="center" vertical="center" wrapText="1"/>
    </xf>
    <xf numFmtId="49" fontId="0" fillId="5" borderId="3"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2" fontId="0" fillId="5" borderId="3" xfId="0" applyNumberFormat="1" applyFont="1" applyFill="1" applyBorder="1" applyAlignment="1">
      <alignment horizontal="center" vertical="center" wrapText="1"/>
    </xf>
    <xf numFmtId="14" fontId="0" fillId="5" borderId="3" xfId="0" applyNumberFormat="1" applyFont="1" applyFill="1" applyBorder="1" applyAlignment="1">
      <alignment horizontal="center" vertical="center" wrapText="1"/>
    </xf>
    <xf numFmtId="0" fontId="3" fillId="5" borderId="0" xfId="0" applyFont="1" applyFill="1" applyAlignment="1">
      <alignment horizontal="left" vertical="center" wrapText="1"/>
    </xf>
    <xf numFmtId="0" fontId="4" fillId="5" borderId="3" xfId="0" applyFont="1" applyFill="1" applyBorder="1" applyAlignment="1">
      <alignment horizontal="center" vertical="center" wrapText="1"/>
    </xf>
    <xf numFmtId="0" fontId="3" fillId="5" borderId="0" xfId="0" applyFont="1" applyFill="1" applyAlignment="1">
      <alignment wrapText="1"/>
    </xf>
    <xf numFmtId="49" fontId="2" fillId="5" borderId="3" xfId="0" applyNumberFormat="1" applyFont="1" applyFill="1" applyBorder="1" applyAlignment="1">
      <alignment horizontal="center" vertical="center" wrapText="1"/>
    </xf>
    <xf numFmtId="0" fontId="2" fillId="5" borderId="3" xfId="0" applyFont="1" applyFill="1" applyBorder="1" applyAlignment="1">
      <alignment horizontal="center" vertical="center" wrapText="1"/>
    </xf>
    <xf numFmtId="2" fontId="2" fillId="5" borderId="3" xfId="0" applyNumberFormat="1" applyFont="1" applyFill="1" applyBorder="1" applyAlignment="1">
      <alignment horizontal="center" vertical="center" wrapText="1"/>
    </xf>
    <xf numFmtId="0" fontId="10" fillId="6" borderId="3" xfId="0" applyFont="1" applyFill="1" applyBorder="1" applyAlignment="1">
      <alignment horizontal="center" vertical="center" wrapText="1"/>
    </xf>
    <xf numFmtId="49" fontId="10" fillId="6" borderId="3" xfId="0" applyNumberFormat="1" applyFont="1" applyFill="1" applyBorder="1" applyAlignment="1">
      <alignment horizontal="center" vertical="center" wrapText="1"/>
    </xf>
    <xf numFmtId="0" fontId="11" fillId="6" borderId="3" xfId="0" applyFont="1" applyFill="1" applyBorder="1" applyAlignment="1">
      <alignment horizontal="center" vertical="center" wrapText="1"/>
    </xf>
    <xf numFmtId="0" fontId="12" fillId="6" borderId="3" xfId="0" applyFont="1" applyFill="1" applyBorder="1" applyAlignment="1">
      <alignment horizontal="center" vertical="center" wrapText="1"/>
    </xf>
    <xf numFmtId="0" fontId="13" fillId="6" borderId="3" xfId="0" applyFont="1" applyFill="1" applyBorder="1" applyAlignment="1">
      <alignment horizontal="center" vertical="center" wrapText="1"/>
    </xf>
    <xf numFmtId="2" fontId="2" fillId="6" borderId="3" xfId="2" applyNumberFormat="1" applyFont="1" applyFill="1" applyBorder="1" applyAlignment="1">
      <alignment horizontal="center" vertical="center" wrapText="1"/>
    </xf>
    <xf numFmtId="14" fontId="14" fillId="6" borderId="3" xfId="0" applyNumberFormat="1" applyFont="1" applyFill="1" applyBorder="1" applyAlignment="1">
      <alignment horizontal="center" vertical="center" wrapText="1"/>
    </xf>
    <xf numFmtId="0" fontId="0" fillId="5" borderId="0" xfId="0" applyFill="1" applyAlignment="1">
      <alignment wrapText="1"/>
    </xf>
    <xf numFmtId="0" fontId="2" fillId="5" borderId="3" xfId="1" applyFont="1" applyFill="1" applyBorder="1" applyAlignment="1" applyProtection="1">
      <alignment horizontal="center" vertical="center" wrapText="1"/>
    </xf>
    <xf numFmtId="0" fontId="0" fillId="5" borderId="0" xfId="0" applyFill="1" applyAlignment="1">
      <alignment horizontal="left" vertical="center" wrapText="1"/>
    </xf>
    <xf numFmtId="0" fontId="2" fillId="5" borderId="3" xfId="0" applyFont="1" applyFill="1" applyBorder="1" applyAlignment="1">
      <alignment horizontal="justify" vertical="center" wrapText="1"/>
    </xf>
    <xf numFmtId="0" fontId="15" fillId="5" borderId="4" xfId="0" applyFont="1" applyFill="1" applyBorder="1" applyAlignment="1">
      <alignment horizontal="center" vertical="center"/>
    </xf>
    <xf numFmtId="0" fontId="15" fillId="5" borderId="5" xfId="0" quotePrefix="1" applyFont="1" applyFill="1" applyBorder="1" applyAlignment="1">
      <alignment horizontal="center" vertical="center"/>
    </xf>
    <xf numFmtId="0" fontId="15" fillId="5" borderId="5" xfId="0" applyFont="1" applyFill="1" applyBorder="1" applyAlignment="1">
      <alignment horizontal="center" vertical="center"/>
    </xf>
    <xf numFmtId="0" fontId="15" fillId="5" borderId="5" xfId="0" applyFont="1" applyFill="1" applyBorder="1" applyAlignment="1">
      <alignment horizontal="center" vertical="center" wrapText="1"/>
    </xf>
    <xf numFmtId="0" fontId="16" fillId="5" borderId="3" xfId="0" applyFont="1" applyFill="1" applyBorder="1" applyAlignment="1">
      <alignment horizontal="center" vertical="center" wrapText="1"/>
    </xf>
    <xf numFmtId="2" fontId="0" fillId="5" borderId="5" xfId="0" applyNumberFormat="1" applyFont="1" applyFill="1" applyBorder="1" applyAlignment="1">
      <alignment horizontal="center" vertical="center" wrapText="1"/>
    </xf>
    <xf numFmtId="0" fontId="0" fillId="5" borderId="0" xfId="0" applyFill="1"/>
    <xf numFmtId="0" fontId="0" fillId="5" borderId="0" xfId="0" applyFill="1" applyBorder="1" applyAlignment="1">
      <alignment vertical="center" wrapText="1"/>
    </xf>
    <xf numFmtId="0" fontId="0" fillId="5" borderId="0" xfId="0" applyFill="1" applyBorder="1" applyAlignment="1">
      <alignment wrapText="1"/>
    </xf>
    <xf numFmtId="8" fontId="17" fillId="5" borderId="0" xfId="0" applyNumberFormat="1" applyFont="1" applyFill="1" applyBorder="1" applyAlignment="1">
      <alignment horizontal="right" vertical="center" wrapText="1"/>
    </xf>
    <xf numFmtId="0" fontId="15" fillId="5" borderId="0" xfId="0" applyFont="1" applyFill="1" applyBorder="1" applyAlignment="1">
      <alignment vertical="center" wrapText="1"/>
    </xf>
    <xf numFmtId="0" fontId="15" fillId="5" borderId="6" xfId="0" applyFont="1" applyFill="1" applyBorder="1" applyAlignment="1">
      <alignment horizontal="center" vertical="center"/>
    </xf>
    <xf numFmtId="0" fontId="15" fillId="5" borderId="3" xfId="0" quotePrefix="1" applyFont="1" applyFill="1" applyBorder="1" applyAlignment="1">
      <alignment horizontal="center" vertical="center"/>
    </xf>
    <xf numFmtId="0" fontId="15" fillId="5" borderId="3" xfId="0" applyFont="1" applyFill="1" applyBorder="1" applyAlignment="1">
      <alignment horizontal="center" vertical="center"/>
    </xf>
    <xf numFmtId="0" fontId="15" fillId="5" borderId="3" xfId="0" applyFont="1" applyFill="1" applyBorder="1" applyAlignment="1">
      <alignment horizontal="center" vertical="center" wrapText="1"/>
    </xf>
    <xf numFmtId="0" fontId="15" fillId="5" borderId="0" xfId="0" applyFont="1" applyFill="1" applyBorder="1" applyAlignment="1">
      <alignment horizontal="center" vertical="center" wrapText="1"/>
    </xf>
    <xf numFmtId="0" fontId="15" fillId="5" borderId="6" xfId="0" applyFont="1" applyFill="1" applyBorder="1" applyAlignment="1">
      <alignment horizontal="center" vertical="center" wrapText="1"/>
    </xf>
    <xf numFmtId="49" fontId="0" fillId="5" borderId="3" xfId="0" quotePrefix="1" applyNumberFormat="1" applyFont="1" applyFill="1" applyBorder="1" applyAlignment="1">
      <alignment horizontal="center" vertical="center" wrapText="1"/>
    </xf>
    <xf numFmtId="0" fontId="0" fillId="5" borderId="0" xfId="0" applyFill="1" applyBorder="1" applyAlignment="1">
      <alignment horizontal="left" vertical="center" wrapText="1"/>
    </xf>
    <xf numFmtId="0" fontId="15" fillId="5" borderId="7" xfId="0" applyFont="1" applyFill="1" applyBorder="1" applyAlignment="1">
      <alignment horizontal="center" vertical="center"/>
    </xf>
    <xf numFmtId="0" fontId="15" fillId="5" borderId="8" xfId="0" quotePrefix="1" applyFont="1" applyFill="1" applyBorder="1" applyAlignment="1">
      <alignment horizontal="center" vertical="center"/>
    </xf>
    <xf numFmtId="0" fontId="15" fillId="5" borderId="8" xfId="0" applyFont="1" applyFill="1" applyBorder="1" applyAlignment="1">
      <alignment horizontal="center" vertical="center"/>
    </xf>
    <xf numFmtId="0" fontId="15" fillId="5" borderId="8" xfId="0" applyFont="1" applyFill="1" applyBorder="1" applyAlignment="1">
      <alignment horizontal="center" vertical="center" wrapText="1"/>
    </xf>
    <xf numFmtId="2" fontId="0" fillId="5" borderId="8" xfId="0" applyNumberFormat="1" applyFont="1" applyFill="1" applyBorder="1" applyAlignment="1">
      <alignment horizontal="center" vertical="center" wrapText="1"/>
    </xf>
    <xf numFmtId="14" fontId="0" fillId="5" borderId="8" xfId="0" applyNumberFormat="1"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8" xfId="0" applyFont="1" applyFill="1" applyBorder="1" applyAlignment="1">
      <alignment horizontal="center" vertical="center" wrapText="1"/>
    </xf>
    <xf numFmtId="14" fontId="0" fillId="5" borderId="2" xfId="0" applyNumberFormat="1" applyFont="1" applyFill="1" applyBorder="1" applyAlignment="1">
      <alignment horizontal="center" vertical="center" wrapText="1"/>
    </xf>
    <xf numFmtId="14" fontId="0" fillId="5" borderId="9"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0" fillId="0" borderId="0" xfId="0" applyAlignment="1">
      <alignment wrapText="1"/>
    </xf>
  </cellXfs>
  <cellStyles count="3">
    <cellStyle name="Collegamento ipertestuale" xfId="1" builtinId="8"/>
    <cellStyle name="Normale" xfId="0" builtinId="0"/>
    <cellStyle name="Valuta" xfId="2" builtinId="4"/>
  </cellStyles>
  <dxfs count="0"/>
  <tableStyles count="0" defaultTableStyle="TableStyleMedium2" defaultPivotStyle="PivotStyleLight16"/>
  <colors>
    <mruColors>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tabSelected="1" zoomScale="75" zoomScaleNormal="75" workbookViewId="0">
      <pane ySplit="4" topLeftCell="A5" activePane="bottomLeft" state="frozen"/>
      <selection pane="bottomLeft" activeCell="D5" sqref="D5"/>
    </sheetView>
  </sheetViews>
  <sheetFormatPr defaultColWidth="11.44140625" defaultRowHeight="14.4" x14ac:dyDescent="0.3"/>
  <cols>
    <col min="1" max="1" width="38.21875" style="4" customWidth="1"/>
    <col min="2" max="2" width="21.88671875" style="2" customWidth="1"/>
    <col min="3" max="3" width="16.88671875" style="1" customWidth="1"/>
    <col min="4" max="4" width="53.44140625" style="25" customWidth="1"/>
    <col min="5" max="5" width="23" style="19" customWidth="1"/>
    <col min="6" max="6" width="18.33203125" style="1" customWidth="1"/>
    <col min="7" max="7" width="78.44140625" style="1" customWidth="1"/>
    <col min="8" max="8" width="39.5546875" style="3" customWidth="1"/>
    <col min="9" max="9" width="19.109375" style="22" customWidth="1"/>
    <col min="10" max="10" width="16" style="23" customWidth="1"/>
    <col min="11" max="11" width="54" style="23" customWidth="1"/>
    <col min="12" max="12" width="35.109375" style="1" customWidth="1"/>
    <col min="13" max="13" width="24.6640625" style="1" customWidth="1"/>
    <col min="14" max="14" width="44.33203125" style="1" customWidth="1"/>
    <col min="15" max="16384" width="11.44140625" style="1"/>
  </cols>
  <sheetData>
    <row r="2" spans="1:17" x14ac:dyDescent="0.3">
      <c r="A2" s="77" t="s">
        <v>10</v>
      </c>
      <c r="B2" s="78"/>
      <c r="C2" s="78"/>
      <c r="D2" s="78"/>
      <c r="E2" s="78"/>
      <c r="F2" s="78"/>
      <c r="G2" s="78"/>
      <c r="H2" s="78"/>
      <c r="I2" s="78"/>
      <c r="J2" s="78"/>
      <c r="K2" s="79"/>
    </row>
    <row r="4" spans="1:17" ht="72" x14ac:dyDescent="0.3">
      <c r="A4" s="12" t="s">
        <v>0</v>
      </c>
      <c r="B4" s="13" t="s">
        <v>1</v>
      </c>
      <c r="C4" s="14" t="s">
        <v>2</v>
      </c>
      <c r="D4" s="15" t="s">
        <v>3</v>
      </c>
      <c r="E4" s="15" t="s">
        <v>4</v>
      </c>
      <c r="F4" s="15" t="s">
        <v>5</v>
      </c>
      <c r="G4" s="15" t="s">
        <v>6</v>
      </c>
      <c r="H4" s="15" t="s">
        <v>11</v>
      </c>
      <c r="I4" s="20" t="s">
        <v>7</v>
      </c>
      <c r="J4" s="15" t="s">
        <v>8</v>
      </c>
      <c r="K4" s="15" t="s">
        <v>12</v>
      </c>
    </row>
    <row r="5" spans="1:17" s="31" customFormat="1" ht="151.5" customHeight="1" x14ac:dyDescent="0.3">
      <c r="A5" s="26" t="s">
        <v>15</v>
      </c>
      <c r="B5" s="27" t="s">
        <v>9</v>
      </c>
      <c r="C5" s="26">
        <v>349</v>
      </c>
      <c r="D5" s="28" t="s">
        <v>19</v>
      </c>
      <c r="E5" s="26" t="s">
        <v>16</v>
      </c>
      <c r="F5" s="26" t="s">
        <v>18</v>
      </c>
      <c r="G5" s="26" t="s">
        <v>14</v>
      </c>
      <c r="H5" s="26" t="s">
        <v>20</v>
      </c>
      <c r="I5" s="29">
        <v>3794712.76</v>
      </c>
      <c r="J5" s="30">
        <v>43465</v>
      </c>
      <c r="K5" s="26" t="s">
        <v>110</v>
      </c>
    </row>
    <row r="6" spans="1:17" s="33" customFormat="1" ht="132" customHeight="1" x14ac:dyDescent="0.25">
      <c r="A6" s="26" t="s">
        <v>21</v>
      </c>
      <c r="B6" s="27" t="s">
        <v>9</v>
      </c>
      <c r="C6" s="26">
        <v>31</v>
      </c>
      <c r="D6" s="32" t="s">
        <v>22</v>
      </c>
      <c r="E6" s="26" t="s">
        <v>16</v>
      </c>
      <c r="F6" s="26" t="s">
        <v>18</v>
      </c>
      <c r="G6" s="26" t="s">
        <v>23</v>
      </c>
      <c r="H6" s="26" t="s">
        <v>24</v>
      </c>
      <c r="I6" s="29">
        <v>84267.44</v>
      </c>
      <c r="J6" s="30">
        <v>43465</v>
      </c>
      <c r="K6" s="26" t="s">
        <v>111</v>
      </c>
    </row>
    <row r="7" spans="1:17" s="33" customFormat="1" ht="118.2" customHeight="1" x14ac:dyDescent="0.25">
      <c r="A7" s="26" t="s">
        <v>25</v>
      </c>
      <c r="B7" s="34" t="s">
        <v>9</v>
      </c>
      <c r="C7" s="35">
        <v>4</v>
      </c>
      <c r="D7" s="28" t="s">
        <v>26</v>
      </c>
      <c r="E7" s="35" t="s">
        <v>13</v>
      </c>
      <c r="F7" s="35" t="s">
        <v>17</v>
      </c>
      <c r="G7" s="35" t="s">
        <v>27</v>
      </c>
      <c r="H7" s="35" t="s">
        <v>28</v>
      </c>
      <c r="I7" s="36">
        <v>17000</v>
      </c>
      <c r="J7" s="30">
        <v>43465</v>
      </c>
      <c r="K7" s="35" t="s">
        <v>29</v>
      </c>
    </row>
    <row r="8" spans="1:17" s="44" customFormat="1" ht="71.25" customHeight="1" x14ac:dyDescent="0.3">
      <c r="A8" s="37" t="s">
        <v>30</v>
      </c>
      <c r="B8" s="38" t="s">
        <v>9</v>
      </c>
      <c r="C8" s="39">
        <v>15</v>
      </c>
      <c r="D8" s="40" t="s">
        <v>31</v>
      </c>
      <c r="E8" s="37" t="s">
        <v>32</v>
      </c>
      <c r="F8" s="37" t="s">
        <v>33</v>
      </c>
      <c r="G8" s="41" t="s">
        <v>36</v>
      </c>
      <c r="H8" s="37" t="s">
        <v>34</v>
      </c>
      <c r="I8" s="42">
        <v>6492.78</v>
      </c>
      <c r="J8" s="43">
        <v>43465</v>
      </c>
      <c r="K8" s="41" t="s">
        <v>35</v>
      </c>
    </row>
    <row r="9" spans="1:17" s="46" customFormat="1" ht="332.4" customHeight="1" x14ac:dyDescent="0.3">
      <c r="A9" s="35" t="s">
        <v>37</v>
      </c>
      <c r="B9" s="34" t="s">
        <v>9</v>
      </c>
      <c r="C9" s="35">
        <v>387</v>
      </c>
      <c r="D9" s="28" t="s">
        <v>38</v>
      </c>
      <c r="E9" s="35" t="s">
        <v>39</v>
      </c>
      <c r="F9" s="35" t="s">
        <v>40</v>
      </c>
      <c r="G9" s="35" t="s">
        <v>41</v>
      </c>
      <c r="H9" s="35" t="s">
        <v>42</v>
      </c>
      <c r="I9" s="36">
        <v>390600</v>
      </c>
      <c r="J9" s="30">
        <v>43465</v>
      </c>
      <c r="K9" s="45" t="s">
        <v>43</v>
      </c>
    </row>
    <row r="10" spans="1:17" s="46" customFormat="1" ht="187.8" customHeight="1" x14ac:dyDescent="0.3">
      <c r="A10" s="35" t="s">
        <v>44</v>
      </c>
      <c r="B10" s="34" t="s">
        <v>9</v>
      </c>
      <c r="C10" s="35">
        <v>107</v>
      </c>
      <c r="D10" s="28" t="s">
        <v>45</v>
      </c>
      <c r="E10" s="35" t="s">
        <v>39</v>
      </c>
      <c r="F10" s="35" t="s">
        <v>40</v>
      </c>
      <c r="G10" s="47" t="s">
        <v>46</v>
      </c>
      <c r="H10" s="35" t="s">
        <v>47</v>
      </c>
      <c r="I10" s="36">
        <v>12982.32</v>
      </c>
      <c r="J10" s="30">
        <v>43465</v>
      </c>
      <c r="K10" s="45" t="s">
        <v>48</v>
      </c>
    </row>
    <row r="11" spans="1:17" s="44" customFormat="1" ht="238.2" customHeight="1" x14ac:dyDescent="0.3">
      <c r="A11" s="35" t="s">
        <v>49</v>
      </c>
      <c r="B11" s="34" t="s">
        <v>9</v>
      </c>
      <c r="C11" s="35">
        <v>62</v>
      </c>
      <c r="D11" s="28" t="s">
        <v>50</v>
      </c>
      <c r="E11" s="35" t="s">
        <v>39</v>
      </c>
      <c r="F11" s="35" t="s">
        <v>40</v>
      </c>
      <c r="G11" s="47" t="s">
        <v>51</v>
      </c>
      <c r="H11" s="35" t="s">
        <v>52</v>
      </c>
      <c r="I11" s="36">
        <v>43187.7</v>
      </c>
      <c r="J11" s="30">
        <v>43465</v>
      </c>
      <c r="K11" s="45" t="s">
        <v>53</v>
      </c>
    </row>
    <row r="12" spans="1:17" s="54" customFormat="1" ht="81" customHeight="1" x14ac:dyDescent="0.3">
      <c r="A12" s="48" t="s">
        <v>54</v>
      </c>
      <c r="B12" s="49" t="s">
        <v>55</v>
      </c>
      <c r="C12" s="50">
        <v>10</v>
      </c>
      <c r="D12" s="73" t="s">
        <v>56</v>
      </c>
      <c r="E12" s="51" t="s">
        <v>57</v>
      </c>
      <c r="F12" s="52" t="s">
        <v>58</v>
      </c>
      <c r="G12" s="52" t="s">
        <v>59</v>
      </c>
      <c r="H12" s="52" t="s">
        <v>60</v>
      </c>
      <c r="I12" s="53">
        <v>10500</v>
      </c>
      <c r="J12" s="30">
        <v>43465</v>
      </c>
      <c r="K12" s="75" t="s">
        <v>61</v>
      </c>
      <c r="L12" s="18"/>
      <c r="N12" s="55"/>
      <c r="O12" s="56"/>
      <c r="P12" s="57"/>
      <c r="Q12" s="58"/>
    </row>
    <row r="13" spans="1:17" s="54" customFormat="1" ht="82.8" customHeight="1" x14ac:dyDescent="0.3">
      <c r="A13" s="59" t="s">
        <v>62</v>
      </c>
      <c r="B13" s="60" t="s">
        <v>63</v>
      </c>
      <c r="C13" s="61">
        <v>9</v>
      </c>
      <c r="D13" s="32" t="s">
        <v>56</v>
      </c>
      <c r="E13" s="62" t="s">
        <v>57</v>
      </c>
      <c r="F13" s="52" t="s">
        <v>58</v>
      </c>
      <c r="G13" s="52" t="s">
        <v>59</v>
      </c>
      <c r="H13" s="52" t="s">
        <v>64</v>
      </c>
      <c r="I13" s="29">
        <f>12332.25-627.25</f>
        <v>11705</v>
      </c>
      <c r="J13" s="30">
        <v>43465</v>
      </c>
      <c r="K13" s="75" t="s">
        <v>61</v>
      </c>
      <c r="L13" s="18"/>
      <c r="N13" s="55"/>
      <c r="O13" s="56"/>
      <c r="P13" s="57"/>
      <c r="Q13" s="63"/>
    </row>
    <row r="14" spans="1:17" s="54" customFormat="1" ht="102" customHeight="1" x14ac:dyDescent="0.3">
      <c r="A14" s="64" t="s">
        <v>65</v>
      </c>
      <c r="B14" s="27" t="s">
        <v>66</v>
      </c>
      <c r="C14" s="61">
        <v>8</v>
      </c>
      <c r="D14" s="32" t="s">
        <v>56</v>
      </c>
      <c r="E14" s="62" t="s">
        <v>57</v>
      </c>
      <c r="F14" s="52" t="s">
        <v>58</v>
      </c>
      <c r="G14" s="52" t="s">
        <v>59</v>
      </c>
      <c r="H14" s="52" t="s">
        <v>67</v>
      </c>
      <c r="I14" s="29">
        <f>2100+7750.01+1500+249.99</f>
        <v>11600</v>
      </c>
      <c r="J14" s="30">
        <v>43465</v>
      </c>
      <c r="K14" s="75" t="s">
        <v>61</v>
      </c>
      <c r="L14" s="18"/>
      <c r="N14" s="55"/>
      <c r="O14" s="56"/>
      <c r="P14" s="57"/>
      <c r="Q14" s="56"/>
    </row>
    <row r="15" spans="1:17" s="54" customFormat="1" ht="89.4" customHeight="1" x14ac:dyDescent="0.3">
      <c r="A15" s="59" t="s">
        <v>68</v>
      </c>
      <c r="B15" s="65" t="s">
        <v>69</v>
      </c>
      <c r="C15" s="61">
        <v>7</v>
      </c>
      <c r="D15" s="32" t="s">
        <v>56</v>
      </c>
      <c r="E15" s="62" t="s">
        <v>57</v>
      </c>
      <c r="F15" s="52" t="s">
        <v>58</v>
      </c>
      <c r="G15" s="52" t="s">
        <v>59</v>
      </c>
      <c r="H15" s="52" t="s">
        <v>70</v>
      </c>
      <c r="I15" s="29">
        <f>2400+1800</f>
        <v>4200</v>
      </c>
      <c r="J15" s="30">
        <v>43465</v>
      </c>
      <c r="K15" s="75" t="s">
        <v>61</v>
      </c>
      <c r="L15" s="18"/>
      <c r="N15" s="55"/>
      <c r="O15" s="56"/>
      <c r="P15" s="57"/>
      <c r="Q15" s="66"/>
    </row>
    <row r="16" spans="1:17" s="54" customFormat="1" ht="84.6" customHeight="1" x14ac:dyDescent="0.3">
      <c r="A16" s="59" t="s">
        <v>71</v>
      </c>
      <c r="B16" s="27" t="s">
        <v>72</v>
      </c>
      <c r="C16" s="61">
        <v>1</v>
      </c>
      <c r="D16" s="32" t="s">
        <v>56</v>
      </c>
      <c r="E16" s="62" t="s">
        <v>57</v>
      </c>
      <c r="F16" s="52" t="s">
        <v>58</v>
      </c>
      <c r="G16" s="52" t="s">
        <v>59</v>
      </c>
      <c r="H16" s="52" t="s">
        <v>73</v>
      </c>
      <c r="I16" s="29">
        <f>568.94+281.06</f>
        <v>850</v>
      </c>
      <c r="J16" s="30">
        <v>43465</v>
      </c>
      <c r="K16" s="75" t="s">
        <v>61</v>
      </c>
      <c r="L16" s="18"/>
      <c r="N16" s="55"/>
      <c r="O16" s="56"/>
      <c r="P16" s="57"/>
      <c r="Q16" s="66"/>
    </row>
    <row r="17" spans="1:17" s="54" customFormat="1" ht="92.4" customHeight="1" x14ac:dyDescent="0.3">
      <c r="A17" s="59" t="s">
        <v>74</v>
      </c>
      <c r="B17" s="27" t="s">
        <v>75</v>
      </c>
      <c r="C17" s="61">
        <v>2</v>
      </c>
      <c r="D17" s="32" t="s">
        <v>56</v>
      </c>
      <c r="E17" s="62" t="s">
        <v>57</v>
      </c>
      <c r="F17" s="52" t="s">
        <v>58</v>
      </c>
      <c r="G17" s="52" t="s">
        <v>59</v>
      </c>
      <c r="H17" s="52" t="s">
        <v>76</v>
      </c>
      <c r="I17" s="29">
        <f>600+600</f>
        <v>1200</v>
      </c>
      <c r="J17" s="30">
        <v>43465</v>
      </c>
      <c r="K17" s="75" t="s">
        <v>61</v>
      </c>
      <c r="L17" s="18"/>
      <c r="N17" s="55"/>
      <c r="O17" s="56"/>
      <c r="P17" s="57"/>
      <c r="Q17" s="66"/>
    </row>
    <row r="18" spans="1:17" s="54" customFormat="1" ht="101.4" customHeight="1" x14ac:dyDescent="0.3">
      <c r="A18" s="59" t="s">
        <v>77</v>
      </c>
      <c r="B18" s="27" t="s">
        <v>78</v>
      </c>
      <c r="C18" s="61">
        <v>2</v>
      </c>
      <c r="D18" s="32" t="s">
        <v>56</v>
      </c>
      <c r="E18" s="62" t="s">
        <v>57</v>
      </c>
      <c r="F18" s="52" t="s">
        <v>58</v>
      </c>
      <c r="G18" s="52" t="s">
        <v>59</v>
      </c>
      <c r="H18" s="52" t="s">
        <v>79</v>
      </c>
      <c r="I18" s="29">
        <f>600+600</f>
        <v>1200</v>
      </c>
      <c r="J18" s="30">
        <v>43465</v>
      </c>
      <c r="K18" s="75" t="s">
        <v>61</v>
      </c>
      <c r="L18" s="18"/>
      <c r="N18" s="55"/>
      <c r="O18" s="56"/>
      <c r="P18" s="57"/>
      <c r="Q18" s="66"/>
    </row>
    <row r="19" spans="1:17" s="54" customFormat="1" ht="86.4" customHeight="1" x14ac:dyDescent="0.3">
      <c r="A19" s="64" t="s">
        <v>80</v>
      </c>
      <c r="B19" s="62" t="s">
        <v>81</v>
      </c>
      <c r="C19" s="61">
        <v>26</v>
      </c>
      <c r="D19" s="32" t="s">
        <v>56</v>
      </c>
      <c r="E19" s="62" t="s">
        <v>57</v>
      </c>
      <c r="F19" s="52" t="s">
        <v>58</v>
      </c>
      <c r="G19" s="52" t="s">
        <v>59</v>
      </c>
      <c r="H19" s="52" t="s">
        <v>82</v>
      </c>
      <c r="I19" s="29">
        <f>13250+7200+12600+2415-2100</f>
        <v>33365</v>
      </c>
      <c r="J19" s="30">
        <v>43465</v>
      </c>
      <c r="K19" s="75" t="s">
        <v>61</v>
      </c>
      <c r="L19" s="18"/>
      <c r="N19" s="55"/>
      <c r="O19" s="56"/>
      <c r="P19" s="57"/>
      <c r="Q19" s="56"/>
    </row>
    <row r="20" spans="1:17" s="54" customFormat="1" ht="100.2" customHeight="1" x14ac:dyDescent="0.3">
      <c r="A20" s="64" t="s">
        <v>83</v>
      </c>
      <c r="B20" s="60" t="s">
        <v>84</v>
      </c>
      <c r="C20" s="61">
        <v>1</v>
      </c>
      <c r="D20" s="32" t="s">
        <v>56</v>
      </c>
      <c r="E20" s="62" t="s">
        <v>57</v>
      </c>
      <c r="F20" s="52" t="s">
        <v>58</v>
      </c>
      <c r="G20" s="52" t="s">
        <v>59</v>
      </c>
      <c r="H20" s="52" t="s">
        <v>85</v>
      </c>
      <c r="I20" s="29">
        <v>1500</v>
      </c>
      <c r="J20" s="30">
        <v>43465</v>
      </c>
      <c r="K20" s="75" t="s">
        <v>61</v>
      </c>
      <c r="L20" s="18"/>
      <c r="N20" s="55"/>
      <c r="O20" s="56"/>
      <c r="P20" s="57"/>
      <c r="Q20" s="55"/>
    </row>
    <row r="21" spans="1:17" s="54" customFormat="1" ht="90" customHeight="1" x14ac:dyDescent="0.3">
      <c r="A21" s="59" t="s">
        <v>86</v>
      </c>
      <c r="B21" s="60" t="s">
        <v>87</v>
      </c>
      <c r="C21" s="61">
        <v>6</v>
      </c>
      <c r="D21" s="32" t="s">
        <v>56</v>
      </c>
      <c r="E21" s="62" t="s">
        <v>57</v>
      </c>
      <c r="F21" s="52" t="s">
        <v>58</v>
      </c>
      <c r="G21" s="52" t="s">
        <v>59</v>
      </c>
      <c r="H21" s="52" t="s">
        <v>88</v>
      </c>
      <c r="I21" s="29">
        <v>10600</v>
      </c>
      <c r="J21" s="30">
        <v>43465</v>
      </c>
      <c r="K21" s="75" t="s">
        <v>61</v>
      </c>
      <c r="L21" s="18"/>
      <c r="N21" s="55"/>
      <c r="O21" s="56"/>
      <c r="P21" s="57"/>
      <c r="Q21" s="55"/>
    </row>
    <row r="22" spans="1:17" s="54" customFormat="1" ht="88.2" customHeight="1" x14ac:dyDescent="0.3">
      <c r="A22" s="64" t="s">
        <v>89</v>
      </c>
      <c r="B22" s="60" t="s">
        <v>90</v>
      </c>
      <c r="C22" s="61">
        <v>2</v>
      </c>
      <c r="D22" s="32" t="s">
        <v>56</v>
      </c>
      <c r="E22" s="62" t="s">
        <v>57</v>
      </c>
      <c r="F22" s="52" t="s">
        <v>58</v>
      </c>
      <c r="G22" s="52" t="s">
        <v>59</v>
      </c>
      <c r="H22" s="52" t="s">
        <v>91</v>
      </c>
      <c r="I22" s="29">
        <v>602</v>
      </c>
      <c r="J22" s="30">
        <v>43465</v>
      </c>
      <c r="K22" s="75" t="s">
        <v>61</v>
      </c>
      <c r="L22" s="18"/>
      <c r="N22" s="55"/>
      <c r="O22" s="56"/>
      <c r="P22" s="57"/>
      <c r="Q22" s="55"/>
    </row>
    <row r="23" spans="1:17" s="54" customFormat="1" ht="91.8" customHeight="1" x14ac:dyDescent="0.3">
      <c r="A23" s="59" t="s">
        <v>92</v>
      </c>
      <c r="B23" s="60" t="s">
        <v>93</v>
      </c>
      <c r="C23" s="61">
        <v>2</v>
      </c>
      <c r="D23" s="32" t="s">
        <v>56</v>
      </c>
      <c r="E23" s="62" t="s">
        <v>57</v>
      </c>
      <c r="F23" s="52" t="s">
        <v>58</v>
      </c>
      <c r="G23" s="52" t="s">
        <v>59</v>
      </c>
      <c r="H23" s="52" t="s">
        <v>94</v>
      </c>
      <c r="I23" s="29">
        <f>1750-60-270</f>
        <v>1420</v>
      </c>
      <c r="J23" s="30">
        <v>43465</v>
      </c>
      <c r="K23" s="75" t="s">
        <v>61</v>
      </c>
      <c r="L23" s="18"/>
      <c r="N23" s="55"/>
      <c r="O23" s="56"/>
      <c r="P23" s="57"/>
      <c r="Q23" s="56"/>
    </row>
    <row r="24" spans="1:17" s="54" customFormat="1" ht="86.4" customHeight="1" x14ac:dyDescent="0.3">
      <c r="A24" s="59" t="s">
        <v>95</v>
      </c>
      <c r="B24" s="60" t="s">
        <v>96</v>
      </c>
      <c r="C24" s="61">
        <v>2</v>
      </c>
      <c r="D24" s="32" t="s">
        <v>56</v>
      </c>
      <c r="E24" s="62" t="s">
        <v>57</v>
      </c>
      <c r="F24" s="52" t="s">
        <v>58</v>
      </c>
      <c r="G24" s="52" t="s">
        <v>59</v>
      </c>
      <c r="H24" s="52" t="s">
        <v>97</v>
      </c>
      <c r="I24" s="29">
        <f>250-250+250+1500-175</f>
        <v>1575</v>
      </c>
      <c r="J24" s="30">
        <v>43465</v>
      </c>
      <c r="K24" s="75" t="s">
        <v>61</v>
      </c>
      <c r="L24" s="18"/>
      <c r="N24" s="55"/>
      <c r="O24" s="56"/>
      <c r="P24" s="57"/>
      <c r="Q24" s="56"/>
    </row>
    <row r="25" spans="1:17" s="54" customFormat="1" ht="90.6" customHeight="1" x14ac:dyDescent="0.3">
      <c r="A25" s="64" t="s">
        <v>98</v>
      </c>
      <c r="B25" s="60" t="s">
        <v>99</v>
      </c>
      <c r="C25" s="61">
        <v>5</v>
      </c>
      <c r="D25" s="32" t="s">
        <v>56</v>
      </c>
      <c r="E25" s="62" t="s">
        <v>57</v>
      </c>
      <c r="F25" s="52" t="s">
        <v>58</v>
      </c>
      <c r="G25" s="52" t="s">
        <v>59</v>
      </c>
      <c r="H25" s="52" t="s">
        <v>100</v>
      </c>
      <c r="I25" s="29">
        <v>1250</v>
      </c>
      <c r="J25" s="30">
        <v>43465</v>
      </c>
      <c r="K25" s="75" t="s">
        <v>61</v>
      </c>
      <c r="L25" s="18"/>
      <c r="N25" s="55"/>
      <c r="O25" s="56"/>
      <c r="P25" s="57"/>
      <c r="Q25" s="55"/>
    </row>
    <row r="26" spans="1:17" s="54" customFormat="1" ht="97.2" customHeight="1" x14ac:dyDescent="0.3">
      <c r="A26" s="59" t="s">
        <v>101</v>
      </c>
      <c r="B26" s="60" t="s">
        <v>102</v>
      </c>
      <c r="C26" s="61">
        <v>8</v>
      </c>
      <c r="D26" s="32" t="s">
        <v>56</v>
      </c>
      <c r="E26" s="62" t="s">
        <v>57</v>
      </c>
      <c r="F26" s="52" t="s">
        <v>58</v>
      </c>
      <c r="G26" s="52" t="s">
        <v>59</v>
      </c>
      <c r="H26" s="52" t="s">
        <v>103</v>
      </c>
      <c r="I26" s="29">
        <v>11300</v>
      </c>
      <c r="J26" s="30">
        <v>43465</v>
      </c>
      <c r="K26" s="75" t="s">
        <v>61</v>
      </c>
      <c r="L26" s="18"/>
      <c r="N26" s="55"/>
      <c r="O26" s="56"/>
      <c r="P26" s="57"/>
      <c r="Q26" s="55"/>
    </row>
    <row r="27" spans="1:17" s="54" customFormat="1" ht="99.6" customHeight="1" x14ac:dyDescent="0.3">
      <c r="A27" s="64" t="s">
        <v>104</v>
      </c>
      <c r="B27" s="60" t="s">
        <v>105</v>
      </c>
      <c r="C27" s="61">
        <v>15</v>
      </c>
      <c r="D27" s="32" t="s">
        <v>56</v>
      </c>
      <c r="E27" s="62" t="s">
        <v>57</v>
      </c>
      <c r="F27" s="52" t="s">
        <v>58</v>
      </c>
      <c r="G27" s="52" t="s">
        <v>59</v>
      </c>
      <c r="H27" s="52" t="s">
        <v>106</v>
      </c>
      <c r="I27" s="29">
        <v>3750</v>
      </c>
      <c r="J27" s="30">
        <v>43465</v>
      </c>
      <c r="K27" s="75" t="s">
        <v>61</v>
      </c>
      <c r="L27" s="18"/>
      <c r="N27" s="55"/>
      <c r="O27" s="56"/>
      <c r="P27" s="57"/>
      <c r="Q27" s="55"/>
    </row>
    <row r="28" spans="1:17" s="54" customFormat="1" ht="96.6" customHeight="1" thickBot="1" x14ac:dyDescent="0.35">
      <c r="A28" s="67" t="s">
        <v>109</v>
      </c>
      <c r="B28" s="68" t="s">
        <v>107</v>
      </c>
      <c r="C28" s="69">
        <v>16</v>
      </c>
      <c r="D28" s="74" t="s">
        <v>56</v>
      </c>
      <c r="E28" s="70" t="s">
        <v>57</v>
      </c>
      <c r="F28" s="52" t="s">
        <v>58</v>
      </c>
      <c r="G28" s="52" t="s">
        <v>59</v>
      </c>
      <c r="H28" s="52" t="s">
        <v>108</v>
      </c>
      <c r="I28" s="71">
        <v>4000.08</v>
      </c>
      <c r="J28" s="72">
        <v>43465</v>
      </c>
      <c r="K28" s="76" t="s">
        <v>61</v>
      </c>
      <c r="L28" s="18"/>
      <c r="N28" s="55"/>
      <c r="O28" s="56"/>
      <c r="P28" s="57"/>
      <c r="Q28" s="55"/>
    </row>
    <row r="29" spans="1:17" s="6" customFormat="1" x14ac:dyDescent="0.3">
      <c r="A29" s="9"/>
      <c r="B29" s="10"/>
      <c r="D29" s="24"/>
      <c r="E29" s="7"/>
      <c r="F29" s="11"/>
      <c r="G29" s="11"/>
      <c r="H29" s="11"/>
      <c r="I29" s="21"/>
      <c r="J29" s="8"/>
      <c r="K29" s="8"/>
      <c r="N29" s="17"/>
      <c r="O29" s="17"/>
      <c r="P29" s="17"/>
      <c r="Q29" s="17"/>
    </row>
    <row r="30" spans="1:17" s="6" customFormat="1" x14ac:dyDescent="0.3">
      <c r="A30" s="9"/>
      <c r="B30" s="10"/>
      <c r="D30" s="24"/>
      <c r="E30" s="7"/>
      <c r="F30" s="11"/>
      <c r="G30" s="11"/>
      <c r="H30" s="11"/>
      <c r="I30" s="21"/>
      <c r="J30" s="8"/>
      <c r="K30" s="8"/>
      <c r="N30" s="17"/>
      <c r="O30" s="17"/>
      <c r="P30" s="17"/>
      <c r="Q30" s="17"/>
    </row>
    <row r="31" spans="1:17" s="6" customFormat="1" x14ac:dyDescent="0.3">
      <c r="A31" s="9"/>
      <c r="B31" s="10"/>
      <c r="D31" s="24"/>
      <c r="E31" s="7"/>
      <c r="F31" s="11"/>
      <c r="G31" s="11"/>
      <c r="H31" s="11"/>
      <c r="I31" s="21"/>
      <c r="J31" s="8"/>
      <c r="K31" s="8"/>
      <c r="N31" s="17"/>
      <c r="O31" s="17"/>
      <c r="P31" s="17"/>
      <c r="Q31" s="17"/>
    </row>
    <row r="32" spans="1:17" s="6" customFormat="1" x14ac:dyDescent="0.3">
      <c r="A32" s="9"/>
      <c r="B32" s="10"/>
      <c r="D32" s="24"/>
      <c r="E32" s="7"/>
      <c r="F32" s="11"/>
      <c r="G32" s="11"/>
      <c r="H32" s="11"/>
      <c r="I32" s="21"/>
      <c r="J32" s="8"/>
      <c r="K32" s="8"/>
      <c r="N32" s="17"/>
      <c r="O32" s="17"/>
      <c r="P32" s="17"/>
      <c r="Q32" s="17"/>
    </row>
    <row r="33" spans="1:17" s="6" customFormat="1" x14ac:dyDescent="0.3">
      <c r="A33" s="9"/>
      <c r="B33" s="10"/>
      <c r="D33" s="24"/>
      <c r="E33" s="7"/>
      <c r="F33" s="11"/>
      <c r="G33" s="11"/>
      <c r="H33" s="11"/>
      <c r="I33" s="21"/>
      <c r="J33" s="8"/>
      <c r="K33" s="8"/>
      <c r="N33" s="17"/>
      <c r="O33" s="17"/>
      <c r="P33" s="17"/>
      <c r="Q33" s="17"/>
    </row>
    <row r="34" spans="1:17" s="6" customFormat="1" x14ac:dyDescent="0.3">
      <c r="A34" s="9"/>
      <c r="B34" s="10"/>
      <c r="D34" s="24"/>
      <c r="E34" s="7"/>
      <c r="F34" s="11"/>
      <c r="G34" s="11"/>
      <c r="H34" s="11"/>
      <c r="I34" s="21"/>
      <c r="J34" s="8"/>
      <c r="K34" s="8"/>
      <c r="N34" s="17"/>
      <c r="O34" s="17"/>
      <c r="P34" s="17"/>
      <c r="Q34" s="17"/>
    </row>
    <row r="35" spans="1:17" s="6" customFormat="1" x14ac:dyDescent="0.3">
      <c r="A35" s="9"/>
      <c r="B35" s="10"/>
      <c r="D35" s="24"/>
      <c r="E35" s="7"/>
      <c r="F35" s="11"/>
      <c r="G35" s="11"/>
      <c r="H35" s="11"/>
      <c r="I35" s="21"/>
      <c r="J35" s="8"/>
      <c r="K35" s="8"/>
      <c r="N35" s="17"/>
      <c r="O35" s="17"/>
      <c r="P35" s="17"/>
      <c r="Q35" s="17"/>
    </row>
    <row r="36" spans="1:17" x14ac:dyDescent="0.3">
      <c r="H36" s="5"/>
      <c r="N36" s="16"/>
      <c r="O36" s="16"/>
      <c r="P36" s="16"/>
      <c r="Q36" s="16"/>
    </row>
    <row r="37" spans="1:17" x14ac:dyDescent="0.3">
      <c r="H37" s="5"/>
    </row>
  </sheetData>
  <mergeCells count="1">
    <mergeCell ref="A2:K2"/>
  </mergeCells>
  <dataValidations count="1">
    <dataValidation type="textLength" allowBlank="1" showInputMessage="1" showErrorMessage="1" sqref="B8">
      <formula1>11</formula1>
      <formula2>16</formula2>
    </dataValidation>
  </dataValidations>
  <pageMargins left="0.31496062992125984" right="0.31496062992125984" top="0.35433070866141736" bottom="0.74803149606299213" header="0.31496062992125984" footer="0.31496062992125984"/>
  <pageSetup paperSize="8" scale="50" orientation="landscape" r:id="rId1"/>
  <headerFooter>
    <oddFooter>&amp;L&amp;8&amp;F&amp;C&amp;8pagina &amp;P di &amp;N</oddFooter>
  </headerFooter>
  <ignoredErrors>
    <ignoredError sqref="B22:B28 B20:B21 B14:B17 B18 B12:B1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1 SEMESTRE 2018 PIPSS</vt:lpstr>
      <vt:lpstr>'1 SEMESTRE 2018 PIPSS'!Titoli_stampa</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Barozzi Elena</dc:creator>
  <cp:lastModifiedBy>Scagliarini Filippo</cp:lastModifiedBy>
  <cp:lastPrinted>2019-03-28T09:44:12Z</cp:lastPrinted>
  <dcterms:created xsi:type="dcterms:W3CDTF">2015-07-03T10:39:51Z</dcterms:created>
  <dcterms:modified xsi:type="dcterms:W3CDTF">2019-03-28T09:44:30Z</dcterms:modified>
</cp:coreProperties>
</file>